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J:\Connecting People\Arrangementer\2020_Arrangement\20.08.31-09.04_LabDays_Salg-KSB\D - Messer\3 - Bestillinger\"/>
    </mc:Choice>
  </mc:AlternateContent>
  <bookViews>
    <workbookView xWindow="-15" yWindow="4965" windowWidth="19170" windowHeight="5010"/>
  </bookViews>
  <sheets>
    <sheet name="Ark1" sheetId="1" r:id="rId1"/>
  </sheets>
  <definedNames>
    <definedName name="_xlnm.Print_Area" localSheetId="0">'Ark1'!$A$1:$H$239</definedName>
    <definedName name="_xlnm.Print_Titles" localSheetId="0">'Ark1'!$1:$22</definedName>
  </definedNames>
  <calcPr calcId="152511"/>
  <customWorkbookViews>
    <customWorkbookView name="Per Sohl - Privat visning" guid="{31F4C8C3-EA00-41D9-95D3-54FDA0E5CF89}" mergeInterval="0" personalView="1" maximized="1" windowWidth="1155" windowHeight="837" activeSheetId="1"/>
  </customWorkbookViews>
</workbook>
</file>

<file path=xl/calcChain.xml><?xml version="1.0" encoding="utf-8"?>
<calcChain xmlns="http://schemas.openxmlformats.org/spreadsheetml/2006/main">
  <c r="F114" i="1" l="1"/>
  <c r="F99" i="1"/>
  <c r="F181" i="1" l="1"/>
  <c r="F180" i="1"/>
  <c r="F97" i="1" l="1"/>
  <c r="F96" i="1"/>
  <c r="F95" i="1"/>
  <c r="F94" i="1"/>
  <c r="F45" i="1"/>
  <c r="F46" i="1"/>
  <c r="F47" i="1"/>
  <c r="F48" i="1"/>
  <c r="F49" i="1"/>
  <c r="F223" i="1" l="1"/>
  <c r="F222" i="1"/>
  <c r="F221" i="1"/>
  <c r="F213" i="1"/>
  <c r="F212" i="1"/>
  <c r="F211" i="1"/>
  <c r="F210" i="1"/>
  <c r="F209" i="1"/>
  <c r="F208" i="1"/>
  <c r="F207" i="1"/>
  <c r="F206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60" i="1" l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59" i="1"/>
  <c r="F176" i="1" l="1"/>
  <c r="F175" i="1"/>
  <c r="F174" i="1"/>
  <c r="F173" i="1"/>
  <c r="F225" i="1" l="1"/>
  <c r="F224" i="1"/>
  <c r="F220" i="1"/>
  <c r="F169" i="1" l="1"/>
  <c r="F214" i="1"/>
  <c r="F55" i="1" l="1"/>
  <c r="F54" i="1"/>
  <c r="F140" i="1" l="1"/>
  <c r="F151" i="1"/>
  <c r="F150" i="1"/>
  <c r="F149" i="1"/>
  <c r="F215" i="1"/>
  <c r="F145" i="1"/>
  <c r="F31" i="1" l="1"/>
  <c r="F115" i="1"/>
  <c r="F117" i="1"/>
  <c r="F116" i="1"/>
  <c r="F130" i="1" l="1"/>
  <c r="F168" i="1"/>
  <c r="F26" i="1"/>
  <c r="F27" i="1"/>
  <c r="F28" i="1"/>
  <c r="F29" i="1"/>
  <c r="F32" i="1"/>
  <c r="F33" i="1"/>
  <c r="F44" i="1"/>
  <c r="F50" i="1"/>
  <c r="F30" i="1"/>
  <c r="F37" i="1"/>
  <c r="F38" i="1"/>
  <c r="F39" i="1"/>
  <c r="F40" i="1"/>
  <c r="F105" i="1"/>
  <c r="F106" i="1"/>
  <c r="F107" i="1"/>
  <c r="F108" i="1"/>
  <c r="F109" i="1"/>
  <c r="F110" i="1"/>
  <c r="F121" i="1"/>
  <c r="F122" i="1"/>
  <c r="F126" i="1"/>
  <c r="F134" i="1"/>
  <c r="F138" i="1"/>
  <c r="F139" i="1"/>
  <c r="F154" i="1" l="1"/>
  <c r="F156" i="1" s="1"/>
  <c r="F231" i="1"/>
</calcChain>
</file>

<file path=xl/sharedStrings.xml><?xml version="1.0" encoding="utf-8"?>
<sst xmlns="http://schemas.openxmlformats.org/spreadsheetml/2006/main" count="284" uniqueCount="190">
  <si>
    <t>Varenr.</t>
  </si>
  <si>
    <t>Emne</t>
  </si>
  <si>
    <t>Antal</t>
  </si>
  <si>
    <t>Total</t>
  </si>
  <si>
    <t>Pris inkl. moms</t>
  </si>
  <si>
    <t>Audio Visual</t>
  </si>
  <si>
    <t xml:space="preserve">Mobil:
</t>
  </si>
  <si>
    <t xml:space="preserve">E-mail:
</t>
  </si>
  <si>
    <t>Dankort terminal er skjult da man minimum kun kan leje dem for et år!!</t>
  </si>
  <si>
    <t>Total:</t>
  </si>
  <si>
    <t xml:space="preserve">dag 1 </t>
  </si>
  <si>
    <t>dag 1</t>
  </si>
  <si>
    <t>dag 2</t>
  </si>
  <si>
    <t>0824 Blue</t>
  </si>
  <si>
    <t>0905 Grey</t>
  </si>
  <si>
    <t>0962 Red</t>
  </si>
  <si>
    <t>0961 Green</t>
  </si>
  <si>
    <t>ØKSNEHALLEN</t>
  </si>
  <si>
    <t>0910 Black</t>
  </si>
  <si>
    <r>
      <t>Parkering</t>
    </r>
    <r>
      <rPr>
        <sz val="10"/>
        <rFont val="Verdana"/>
        <family val="2"/>
      </rPr>
      <t xml:space="preserve">  - Parkeringsbilletter udleveres fra Øksnehallens reception</t>
    </r>
  </si>
  <si>
    <t xml:space="preserve">Invoice adress:
</t>
  </si>
  <si>
    <t xml:space="preserve">Contact person:
</t>
  </si>
  <si>
    <t>Booth number</t>
  </si>
  <si>
    <t>VAT number:</t>
  </si>
  <si>
    <t xml:space="preserve">Phone:
</t>
  </si>
  <si>
    <t xml:space="preserve">Date:
</t>
  </si>
  <si>
    <t>PO or EAN number nummer:</t>
  </si>
  <si>
    <t>Prices are in DKK and include installation, VAT and administration fee.</t>
  </si>
  <si>
    <t xml:space="preserve">Follow the link and see the products on the order form </t>
  </si>
  <si>
    <t>Orders after deadline are subject to an administration fee of  20% of amount.</t>
  </si>
  <si>
    <t>Pieces</t>
  </si>
  <si>
    <t>Price incl. VAT</t>
  </si>
  <si>
    <t xml:space="preserve">Electricity, spots and internet </t>
  </si>
  <si>
    <t>Elektricity - 400 V, 16A (CEE)</t>
  </si>
  <si>
    <t>Elektricity - 400 V, 32A (CEE)</t>
  </si>
  <si>
    <t>Elektricity - 400 V, 63A (CEE)</t>
  </si>
  <si>
    <t xml:space="preserve">Surcharge for ceiling suspended electricity. </t>
  </si>
  <si>
    <t>Internet connection - wired - Do not connect DHCP servers to the wired connection</t>
  </si>
  <si>
    <t>Number</t>
  </si>
  <si>
    <t xml:space="preserve">Company:
</t>
  </si>
  <si>
    <t>Article</t>
  </si>
  <si>
    <t>Sound system, 2 speakers and 1 microphone</t>
  </si>
  <si>
    <t>Sound system, 2 speakers and 1 headset</t>
  </si>
  <si>
    <t>Materials for suspension of decoration etc. - ready for exhibitor use</t>
  </si>
  <si>
    <t>Weight more than + 5 kg. contact Øksnehallen</t>
  </si>
  <si>
    <t>Tecnical assistance for suspension of exhibitors own banners, pictures etc. By Øksnehallen - includes cost for materiale used for suspension</t>
  </si>
  <si>
    <t>Ceiling-mounted tube for suspension of matrial inside/ above the booth</t>
  </si>
  <si>
    <t>Suspension of banner, picture etc. from w:1 to 3 m</t>
  </si>
  <si>
    <t>Suspension of banner, picture etc. from w:3 to 6 m</t>
  </si>
  <si>
    <t>Standing table with shelf black with silver top, H:107, dia:58 cm</t>
  </si>
  <si>
    <t>8 persons table, dia:140 cm</t>
  </si>
  <si>
    <t>Coffee table, H:45, L:55; W:55 cm</t>
  </si>
  <si>
    <t>Cube white, H:50, L:60, W:60 cm</t>
  </si>
  <si>
    <t xml:space="preserve">Standing table white, H:110, dia: 60cm </t>
  </si>
  <si>
    <t xml:space="preserve">Table black, H:72, dia.:80 cm </t>
  </si>
  <si>
    <t>Table, H:110, dia:70 cm med dug with white tablecloth or black cover</t>
  </si>
  <si>
    <t>Podie/ disk, H:90, L:200, W:100 cm with black casement</t>
  </si>
  <si>
    <t>Barstool, H:80, dia.:35cm black /crome</t>
  </si>
  <si>
    <t>Demobar, curved alu front and top H:107, W:150, D:45cm</t>
  </si>
  <si>
    <t>Demobar, curved black front and top  H:107, W:150, D:45cm</t>
  </si>
  <si>
    <t xml:space="preserve">Coat hanger, H:178 cm, W:45cm, D:45cm       </t>
  </si>
  <si>
    <t>Lockable counter, black, H:100, W:105, D:40 cm</t>
  </si>
  <si>
    <t>Book shelf black, H:166 cm, L:100 cm; D:28 cm</t>
  </si>
  <si>
    <t>Round cooler H:90; dia:55 cm</t>
  </si>
  <si>
    <t>Podiums 3 white pieces, H:75/ 60/ 50 cm, dia: 45/ 40/ 35 cm</t>
  </si>
  <si>
    <t>Podiums 3 black pieces, H:75/ 60/ 50 cm, dia: 45/ 40/ 35 cm</t>
  </si>
  <si>
    <t>Waste paper basket</t>
  </si>
  <si>
    <t>Furniture and fixtures</t>
  </si>
  <si>
    <t>9385 Flecked black</t>
  </si>
  <si>
    <t>Carpet delivered with protection film - for other colors check link for Messekatalog or contact Øksnehallen</t>
  </si>
  <si>
    <t>No of m2</t>
  </si>
  <si>
    <t>Lockable backroom 1x1m build on booth</t>
  </si>
  <si>
    <t>Lockable backroom 2x1m build on booth</t>
  </si>
  <si>
    <t>Lockable backroom 3x1m build on booth</t>
  </si>
  <si>
    <t xml:space="preserve">Cleaning - hoovering of booth and emtying of waste paper basket </t>
  </si>
  <si>
    <t>Storage during exhibition- max. seize (W80; L:120;H:200cm - access to storage contact the production office</t>
  </si>
  <si>
    <t>Fire extinguisher</t>
  </si>
  <si>
    <t>Water outlet without drainage</t>
  </si>
  <si>
    <t>Water outlet with sink but without drainage</t>
  </si>
  <si>
    <t>Water outlet with sink and 50L collection cannister (will be emptied during exhibition)</t>
  </si>
  <si>
    <t>Water outlet delivered with  pex tubes (2 meter long,  15mm in diameter and a  ½ inch ballofix)  NB ONLY COLD WATER</t>
  </si>
  <si>
    <t>Zink modul:  H:90cm, L:126cm, W:62cm</t>
  </si>
  <si>
    <t>Miscellaneous</t>
  </si>
  <si>
    <t>Orderes can be submitted before the exhibition or on build up day.</t>
  </si>
  <si>
    <t>Task are solved chronologically.</t>
  </si>
  <si>
    <t>Technial assistance is :Øksnehallens technicians who perform technicail services on the booths such as suspension and removal of exhibit material.</t>
  </si>
  <si>
    <t>Production office makes reservation for sold out items or technical tasks ordered at the exhibition.</t>
  </si>
  <si>
    <t>Date</t>
  </si>
  <si>
    <t>Pices</t>
  </si>
  <si>
    <t>Total incl. VAT</t>
  </si>
  <si>
    <t>Date:</t>
  </si>
  <si>
    <t>Signatur:</t>
  </si>
  <si>
    <t xml:space="preserve">Coffee </t>
  </si>
  <si>
    <t>Lunchbag - Sandwich, fruit, müslibar and still water</t>
  </si>
  <si>
    <t>Beverages</t>
  </si>
  <si>
    <t>To be collected in Cafe ØX from 12.00</t>
  </si>
  <si>
    <t>Delivered to the booth before 09.00</t>
  </si>
  <si>
    <t>Draft beer instalation incl. one 25l. keg of Carlsberg and plactic mugs</t>
  </si>
  <si>
    <t>Extra 25l. keg of Carlsberg and plactic mugs</t>
  </si>
  <si>
    <t xml:space="preserve">Mixed soft drinkes 30 bottles </t>
  </si>
  <si>
    <t>Still water 24 bottles</t>
  </si>
  <si>
    <t>Price ex. VAT</t>
  </si>
  <si>
    <t>Backroom - fixed walls  H 250cm  to be placed on booth</t>
  </si>
  <si>
    <t>Storage seize (B80xL120xH200cm)</t>
  </si>
  <si>
    <r>
      <t xml:space="preserve">Technical assistance is charged pr. </t>
    </r>
    <r>
      <rPr>
        <b/>
        <sz val="9.5"/>
        <color theme="0"/>
        <rFont val="Verdana"/>
        <family val="2"/>
      </rPr>
      <t xml:space="preserve"> ½ hour.</t>
    </r>
  </si>
  <si>
    <t>Pot of coffee kr. 95,- refill kr. 45 - bring the pot to Cafe ØX</t>
  </si>
  <si>
    <t>Lunch bag of the day kr. 105,-</t>
  </si>
  <si>
    <t>Vegetarian Lunch bag of the day kr. 105,-</t>
  </si>
  <si>
    <t>Swich max 4 ports</t>
  </si>
  <si>
    <t>LED flat screen 55" mounted on adjustable stand HDMI</t>
  </si>
  <si>
    <t>LED flat screen 40" mounted on adjustable stand - VGA(15d-sub15) or HDMI - please advice which access  is chosen</t>
  </si>
  <si>
    <t>Rubish bin, H:45 cm , Ø:40 cm</t>
  </si>
  <si>
    <t>Catalog shelf, H:170 cm, B:27 cm; D:27 cm</t>
  </si>
  <si>
    <t>Lockable cabinet white, H:100 cm,W:105cm, D:40 cm</t>
  </si>
  <si>
    <t>Disk white with shelf, G:90, W108, D:55 cm</t>
  </si>
  <si>
    <t>Curved black disk with shelf, H:105, W:110, D45 cm</t>
  </si>
  <si>
    <t>Curved white disk with shelf, H:105, W:110, D45 cm</t>
  </si>
  <si>
    <t>Market table, H:76, L:183 cm</t>
  </si>
  <si>
    <t>Technician between 06.00-22.00</t>
  </si>
  <si>
    <t>Price total</t>
  </si>
  <si>
    <t>Total ex VAT</t>
  </si>
  <si>
    <t>24 bottles of Charitea tea in different flavors - served cold</t>
  </si>
  <si>
    <t>Please ask if other wishes for beverages to be served on booth</t>
  </si>
  <si>
    <t>Booking of Coffee Tuc Tuc or Juicebar</t>
  </si>
  <si>
    <t>Delivered to the booth</t>
  </si>
  <si>
    <t xml:space="preserve">Coffee Tuc Tuc with barista and ad libitum barista coffee on booth 2 hours </t>
  </si>
  <si>
    <t xml:space="preserve">Juicebar - 400 juices made on booth from first class fruits and vegetables </t>
  </si>
  <si>
    <t>Please ask for pictures and more information</t>
  </si>
  <si>
    <t>Pris incl. VAT</t>
  </si>
  <si>
    <t>Please check for colum in booth that can influence the wide of the banner</t>
  </si>
  <si>
    <t>Parkeringstilladelse i DGI-Byens P-
hus den SKRIV DATO 2011</t>
  </si>
  <si>
    <t>Dpwnload trade show cataloque as PDF</t>
  </si>
  <si>
    <t>Snacks and sweets to offer your visitors on the booth</t>
  </si>
  <si>
    <t xml:space="preserve">Time for delivery to be decided </t>
  </si>
  <si>
    <t>Total incl VAT</t>
  </si>
  <si>
    <t>Dehydrated roots with spices and fresh goat cheese from Kirks with honey for 10 persons</t>
  </si>
  <si>
    <t>Crudité of seasonal greens with smoked chees cream from Funen &amp; malt crumble for 10 persons</t>
  </si>
  <si>
    <t>Grissini with sesame &amp; olive tapenade with capers - for 10 persons</t>
  </si>
  <si>
    <t>Marinated Mediterranean olives -  for 10 persons</t>
  </si>
  <si>
    <t>Blue potato chips 125 g.</t>
  </si>
  <si>
    <t>Smoked and saltet almonds 1 kg.</t>
  </si>
  <si>
    <t>Peanuts 1 kg.</t>
  </si>
  <si>
    <t xml:space="preserve">Tyrelles Chips - bag 150g </t>
  </si>
  <si>
    <t xml:space="preserve"> Chips of rye bread with beetroot dip - for 50 persons</t>
  </si>
  <si>
    <t>Sausage rolls small 55g. - 40 pieces</t>
  </si>
  <si>
    <t>Chocolate croissant 75g - 40 pieces</t>
  </si>
  <si>
    <t>Croissant mini 25g. - 50 pieces</t>
  </si>
  <si>
    <t>Mini muffin with chocolate 26g.- 40 pieces</t>
  </si>
  <si>
    <t>Mini muffin with caramel 26g.- 40 pieces</t>
  </si>
  <si>
    <t>Profiteroles with hazelnut &amp; chocolate coating - 20 pieces</t>
  </si>
  <si>
    <t>Mini-Eclairs with vanilla cream &amp; chocolate coating- 20 pieces</t>
  </si>
  <si>
    <t>Uspecified canapes - min. order - 50 pieces</t>
  </si>
  <si>
    <t>Please ask if other wishes for food</t>
  </si>
  <si>
    <t>Delivered to the booth the xx. xx 2020 before  09.00</t>
  </si>
  <si>
    <t>Juice freshly squeezed - pour yourself - 5 liter</t>
  </si>
  <si>
    <t>Juice freshly squeezed - 12 pieces  300 ml. plastic bottle</t>
  </si>
  <si>
    <t>Frooshe smoothi - 12 pieces  25cl.</t>
  </si>
  <si>
    <t>Ginger shots - pour yourself - 6 pieces 50cl.</t>
  </si>
  <si>
    <t>25 small bottles (6cl) Ginger Shots</t>
  </si>
  <si>
    <t xml:space="preserve">Extra hour with barista and ad libitum of coffee  CoffeeTuc Tuc </t>
  </si>
  <si>
    <t>Ice cream Tuc Tuc with ice cream from Hansen - 300 scoops of ice cream.</t>
  </si>
  <si>
    <t>Tuc Tuc with beer from Nørrebro Bryghus incl. 4 kegs of 20 liters</t>
  </si>
  <si>
    <t>Waiver payment for bringing your own Coffee Tuc, juicebar, ice cream bar etc.</t>
  </si>
  <si>
    <t>Order form for "LabDays 2020" the 2nd and 3rd of September 2020</t>
  </si>
  <si>
    <t>The order form must be send to: dj@dgi-byen.dk</t>
  </si>
  <si>
    <t>The order form must be submitted before the 11th of august 2020</t>
  </si>
  <si>
    <r>
      <t xml:space="preserve">Spot - 500 W - incl. electricity </t>
    </r>
    <r>
      <rPr>
        <b/>
        <sz val="9.5"/>
        <rFont val="Verdana"/>
        <family val="2"/>
      </rPr>
      <t>extra -  included in stand rental</t>
    </r>
  </si>
  <si>
    <r>
      <t xml:space="preserve">Elektricity - 230 V, 10A (LK) with 3 outlets - </t>
    </r>
    <r>
      <rPr>
        <b/>
        <sz val="9.5"/>
        <rFont val="Verdana"/>
        <family val="2"/>
      </rPr>
      <t>extra - included in stand rental</t>
    </r>
  </si>
  <si>
    <t>Hooks 30 cm</t>
  </si>
  <si>
    <t>Hooks 50 cm</t>
  </si>
  <si>
    <t>Hooks 70 cm</t>
  </si>
  <si>
    <t>Powerstrips 10 pieces</t>
  </si>
  <si>
    <t>Small S- hooks</t>
  </si>
  <si>
    <t>Print in 4 colors on textile Decor 205g (graphic files in W:100 x H:250 cm)</t>
  </si>
  <si>
    <t>Print in 4 colors on textile Decor 205g (graphic files in W:200 x H:250 cm)</t>
  </si>
  <si>
    <t>Print in 4 colors on textile Decor 205g (graphic files in W:300 x H:250 cm)</t>
  </si>
  <si>
    <t>Print in 4 colors on textile Decor 205g (graphic files in W:600 x H:250 cm)</t>
  </si>
  <si>
    <t>Banners to hang in front of back wall</t>
  </si>
  <si>
    <r>
      <t>Chair, black seat, crom legs H:84, W:44, D:48 cm -</t>
    </r>
    <r>
      <rPr>
        <b/>
        <sz val="9.5"/>
        <rFont val="Verdana"/>
        <family val="2"/>
      </rPr>
      <t xml:space="preserve"> 2 included in Turnkey stands</t>
    </r>
  </si>
  <si>
    <r>
      <t xml:space="preserve">Table, H:73, dia.:70 cm with white tablecloth - </t>
    </r>
    <r>
      <rPr>
        <b/>
        <sz val="9.5"/>
        <rFont val="Verdana"/>
        <family val="2"/>
      </rPr>
      <t>1 included in Turnkey stands</t>
    </r>
  </si>
  <si>
    <t>NB 0954 Marine carpet is included in Turnkey stands</t>
  </si>
  <si>
    <r>
      <t>Cleaning between 1st and 2nd and 2nd and 3rd of September  (15,20,- pr. day pr. m2) -</t>
    </r>
    <r>
      <rPr>
        <b/>
        <sz val="9.5"/>
        <rFont val="Verdana"/>
        <family val="2"/>
      </rPr>
      <t xml:space="preserve"> included in Turnkey stands</t>
    </r>
  </si>
  <si>
    <t>02.09.2020</t>
  </si>
  <si>
    <t>03.09.2020</t>
  </si>
  <si>
    <t>Lunch buffet in Vestauranten from 12.00 - 14.00</t>
  </si>
  <si>
    <t>Lunch buffet incl. one softdrink and coffee kr. 235,-</t>
  </si>
  <si>
    <t>Banner and print on walls - please send a HIGH-res pdf file ready for printing with CMYK  price incl. hanging of banner</t>
  </si>
  <si>
    <t>Print direct on walls - price is for one modul of W:100 x H:250 cm</t>
  </si>
  <si>
    <t>Print in on walls (please contact dj@dgi-byen.dk for further information)</t>
  </si>
  <si>
    <t xml:space="preserve">Extra white wall W:100 x H:250 cm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</si>
</sst>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kr&quot;\ #,##0.00_);\(&quot;kr&quot;\ #,##0.00\)"/>
    <numFmt numFmtId="165" formatCode="_(&quot;kr&quot;\ * #,##0.00_);_(&quot;kr&quot;\ * \(#,##0.00\);_(&quot;kr&quot;\ * &quot;-&quot;??_);_(@_)"/>
    <numFmt numFmtId="166" formatCode="&quot;kr&quot;\ #,##0.00"/>
  </numFmts>
  <fonts count="17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9.5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9.5"/>
      <name val="Verdana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sz val="9.5"/>
      <color theme="0"/>
      <name val="Verdana"/>
      <family val="2"/>
    </font>
    <font>
      <b/>
      <sz val="22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5F5F5F"/>
      </left>
      <right style="thin">
        <color rgb="FF5F5F5F"/>
      </right>
      <top style="thin">
        <color rgb="FF5F5F5F"/>
      </top>
      <bottom style="thin">
        <color rgb="FF5F5F5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5F5F5F"/>
      </left>
      <right/>
      <top style="thin">
        <color rgb="FF5F5F5F"/>
      </top>
      <bottom/>
      <diagonal/>
    </border>
    <border>
      <left/>
      <right/>
      <top style="thin">
        <color rgb="FF5F5F5F"/>
      </top>
      <bottom/>
      <diagonal/>
    </border>
    <border>
      <left/>
      <right style="thin">
        <color rgb="FF5F5F5F"/>
      </right>
      <top style="thin">
        <color rgb="FF5F5F5F"/>
      </top>
      <bottom/>
      <diagonal/>
    </border>
    <border>
      <left style="thin">
        <color rgb="FF5F5F5F"/>
      </left>
      <right/>
      <top/>
      <bottom/>
      <diagonal/>
    </border>
    <border>
      <left/>
      <right style="thin">
        <color rgb="FF5F5F5F"/>
      </right>
      <top/>
      <bottom/>
      <diagonal/>
    </border>
    <border>
      <left style="thin">
        <color rgb="FF5F5F5F"/>
      </left>
      <right/>
      <top/>
      <bottom style="thin">
        <color rgb="FF5F5F5F"/>
      </bottom>
      <diagonal/>
    </border>
    <border>
      <left/>
      <right/>
      <top/>
      <bottom style="thin">
        <color rgb="FF5F5F5F"/>
      </bottom>
      <diagonal/>
    </border>
    <border>
      <left/>
      <right style="thin">
        <color rgb="FF5F5F5F"/>
      </right>
      <top/>
      <bottom style="thin">
        <color rgb="FF5F5F5F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5">
    <xf numFmtId="0" fontId="0" fillId="0" borderId="0" xfId="0"/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Alignment="1" applyProtection="1">
      <alignment horizontal="left"/>
    </xf>
    <xf numFmtId="0" fontId="7" fillId="0" borderId="0" xfId="0" applyFont="1" applyProtection="1"/>
    <xf numFmtId="0" fontId="4" fillId="0" borderId="0" xfId="0" applyFont="1" applyAlignment="1" applyProtection="1"/>
    <xf numFmtId="0" fontId="4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wrapText="1"/>
    </xf>
    <xf numFmtId="165" fontId="5" fillId="0" borderId="0" xfId="2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wrapText="1"/>
    </xf>
    <xf numFmtId="9" fontId="3" fillId="0" borderId="0" xfId="1" applyFont="1" applyProtection="1"/>
    <xf numFmtId="0" fontId="5" fillId="0" borderId="8" xfId="0" applyFont="1" applyBorder="1" applyAlignment="1" applyProtection="1">
      <alignment horizontal="center" wrapText="1"/>
    </xf>
    <xf numFmtId="165" fontId="5" fillId="0" borderId="1" xfId="2" applyFont="1" applyBorder="1" applyAlignment="1" applyProtection="1">
      <alignment horizontal="right"/>
    </xf>
    <xf numFmtId="0" fontId="3" fillId="0" borderId="0" xfId="0" applyFont="1" applyBorder="1" applyProtection="1"/>
    <xf numFmtId="0" fontId="4" fillId="0" borderId="0" xfId="0" applyFont="1" applyFill="1" applyBorder="1" applyProtection="1"/>
    <xf numFmtId="0" fontId="8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wrapText="1"/>
    </xf>
    <xf numFmtId="165" fontId="5" fillId="0" borderId="0" xfId="2" applyFont="1" applyFill="1" applyBorder="1" applyAlignment="1" applyProtection="1">
      <alignment horizontal="right"/>
    </xf>
    <xf numFmtId="165" fontId="5" fillId="0" borderId="0" xfId="0" applyNumberFormat="1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wrapText="1"/>
    </xf>
    <xf numFmtId="0" fontId="8" fillId="0" borderId="6" xfId="0" applyFont="1" applyBorder="1" applyAlignment="1" applyProtection="1">
      <alignment horizontal="center" vertical="top" wrapText="1"/>
    </xf>
    <xf numFmtId="0" fontId="8" fillId="0" borderId="9" xfId="0" applyFont="1" applyBorder="1" applyAlignment="1" applyProtection="1">
      <alignment vertical="top" wrapText="1"/>
    </xf>
    <xf numFmtId="0" fontId="4" fillId="3" borderId="9" xfId="0" applyFont="1" applyFill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vertical="top"/>
    </xf>
    <xf numFmtId="0" fontId="8" fillId="0" borderId="10" xfId="0" applyFont="1" applyBorder="1" applyAlignment="1" applyProtection="1">
      <alignment horizontal="center" vertical="top" wrapText="1"/>
    </xf>
    <xf numFmtId="0" fontId="5" fillId="0" borderId="11" xfId="0" applyFont="1" applyBorder="1" applyAlignment="1" applyProtection="1">
      <alignment horizontal="center" wrapText="1"/>
    </xf>
    <xf numFmtId="165" fontId="5" fillId="0" borderId="13" xfId="2" applyFont="1" applyBorder="1" applyAlignment="1" applyProtection="1">
      <alignment horizontal="right"/>
    </xf>
    <xf numFmtId="164" fontId="5" fillId="0" borderId="12" xfId="0" applyNumberFormat="1" applyFont="1" applyBorder="1" applyAlignment="1" applyProtection="1">
      <alignment wrapText="1"/>
    </xf>
    <xf numFmtId="164" fontId="5" fillId="0" borderId="2" xfId="0" applyNumberFormat="1" applyFont="1" applyBorder="1" applyAlignment="1" applyProtection="1">
      <alignment wrapText="1"/>
    </xf>
    <xf numFmtId="165" fontId="5" fillId="0" borderId="0" xfId="0" applyNumberFormat="1" applyFont="1" applyBorder="1" applyAlignment="1" applyProtection="1">
      <alignment wrapText="1"/>
    </xf>
    <xf numFmtId="165" fontId="3" fillId="0" borderId="0" xfId="0" applyNumberFormat="1" applyFont="1" applyBorder="1" applyAlignment="1" applyProtection="1">
      <alignment horizontal="right"/>
    </xf>
    <xf numFmtId="166" fontId="3" fillId="0" borderId="0" xfId="0" applyNumberFormat="1" applyFont="1" applyBorder="1" applyProtection="1"/>
    <xf numFmtId="0" fontId="5" fillId="0" borderId="0" xfId="0" applyFont="1" applyBorder="1" applyProtection="1"/>
    <xf numFmtId="0" fontId="3" fillId="0" borderId="0" xfId="0" applyFont="1" applyBorder="1" applyAlignment="1" applyProtection="1">
      <alignment horizontal="right"/>
    </xf>
    <xf numFmtId="2" fontId="3" fillId="0" borderId="0" xfId="0" applyNumberFormat="1" applyFont="1" applyBorder="1" applyAlignment="1" applyProtection="1">
      <alignment horizontal="right"/>
    </xf>
    <xf numFmtId="0" fontId="8" fillId="0" borderId="0" xfId="0" applyFont="1" applyBorder="1" applyAlignment="1" applyProtection="1">
      <alignment wrapText="1"/>
    </xf>
    <xf numFmtId="0" fontId="5" fillId="0" borderId="0" xfId="0" applyFont="1" applyProtection="1"/>
    <xf numFmtId="0" fontId="5" fillId="0" borderId="0" xfId="0" applyFont="1" applyAlignment="1" applyProtection="1">
      <alignment horizontal="left" indent="2"/>
    </xf>
    <xf numFmtId="49" fontId="5" fillId="0" borderId="0" xfId="0" applyNumberFormat="1" applyFont="1" applyAlignment="1" applyProtection="1">
      <alignment horizontal="left" indent="2"/>
    </xf>
    <xf numFmtId="166" fontId="5" fillId="0" borderId="0" xfId="0" applyNumberFormat="1" applyFont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left" wrapText="1" indent="1"/>
    </xf>
    <xf numFmtId="0" fontId="3" fillId="3" borderId="0" xfId="0" applyFont="1" applyFill="1" applyBorder="1" applyAlignment="1" applyProtection="1">
      <alignment wrapText="1"/>
    </xf>
    <xf numFmtId="0" fontId="8" fillId="0" borderId="15" xfId="0" applyFont="1" applyBorder="1" applyAlignment="1" applyProtection="1">
      <alignment horizontal="center" vertical="top" wrapText="1"/>
    </xf>
    <xf numFmtId="0" fontId="8" fillId="0" borderId="15" xfId="0" applyFont="1" applyBorder="1" applyAlignment="1" applyProtection="1">
      <alignment vertical="top" wrapText="1"/>
    </xf>
    <xf numFmtId="0" fontId="8" fillId="0" borderId="15" xfId="0" applyFont="1" applyBorder="1" applyAlignment="1" applyProtection="1">
      <alignment horizontal="center" vertical="top"/>
    </xf>
    <xf numFmtId="0" fontId="5" fillId="4" borderId="15" xfId="0" applyFont="1" applyFill="1" applyBorder="1" applyAlignment="1" applyProtection="1">
      <alignment horizontal="center" wrapText="1"/>
    </xf>
    <xf numFmtId="0" fontId="5" fillId="4" borderId="15" xfId="0" applyFont="1" applyFill="1" applyBorder="1" applyAlignment="1" applyProtection="1">
      <alignment wrapText="1"/>
    </xf>
    <xf numFmtId="0" fontId="5" fillId="4" borderId="15" xfId="0" applyFont="1" applyFill="1" applyBorder="1" applyAlignment="1" applyProtection="1">
      <alignment horizontal="center" wrapText="1"/>
      <protection locked="0"/>
    </xf>
    <xf numFmtId="165" fontId="5" fillId="4" borderId="15" xfId="2" applyFont="1" applyFill="1" applyBorder="1" applyAlignment="1" applyProtection="1">
      <alignment horizontal="right"/>
    </xf>
    <xf numFmtId="0" fontId="5" fillId="0" borderId="15" xfId="0" applyFont="1" applyBorder="1" applyAlignment="1" applyProtection="1">
      <alignment horizontal="center" wrapText="1"/>
    </xf>
    <xf numFmtId="0" fontId="5" fillId="0" borderId="15" xfId="0" applyFont="1" applyBorder="1" applyAlignment="1" applyProtection="1">
      <alignment wrapText="1"/>
    </xf>
    <xf numFmtId="0" fontId="5" fillId="0" borderId="15" xfId="0" applyFont="1" applyFill="1" applyBorder="1" applyAlignment="1" applyProtection="1">
      <alignment horizontal="center" wrapText="1"/>
      <protection locked="0"/>
    </xf>
    <xf numFmtId="165" fontId="5" fillId="0" borderId="15" xfId="2" applyFont="1" applyBorder="1" applyAlignment="1" applyProtection="1">
      <alignment horizontal="right"/>
    </xf>
    <xf numFmtId="0" fontId="5" fillId="0" borderId="15" xfId="0" applyFont="1" applyBorder="1" applyAlignment="1" applyProtection="1">
      <alignment horizontal="center" wrapText="1"/>
      <protection locked="0"/>
    </xf>
    <xf numFmtId="0" fontId="8" fillId="4" borderId="15" xfId="0" applyFont="1" applyFill="1" applyBorder="1" applyAlignment="1" applyProtection="1">
      <alignment horizontal="center" vertical="top" wrapText="1"/>
    </xf>
    <xf numFmtId="0" fontId="5" fillId="4" borderId="15" xfId="0" applyFont="1" applyFill="1" applyBorder="1" applyAlignment="1" applyProtection="1">
      <alignment horizontal="center" vertical="top" wrapText="1"/>
    </xf>
    <xf numFmtId="0" fontId="5" fillId="0" borderId="15" xfId="0" applyFont="1" applyBorder="1" applyAlignment="1" applyProtection="1">
      <alignment vertical="top" wrapText="1"/>
    </xf>
    <xf numFmtId="0" fontId="5" fillId="0" borderId="15" xfId="0" applyFont="1" applyBorder="1" applyAlignment="1" applyProtection="1">
      <alignment horizontal="right"/>
    </xf>
    <xf numFmtId="0" fontId="5" fillId="0" borderId="15" xfId="0" applyFont="1" applyBorder="1" applyAlignment="1" applyProtection="1">
      <alignment horizontal="center"/>
    </xf>
    <xf numFmtId="0" fontId="3" fillId="2" borderId="15" xfId="0" applyFont="1" applyFill="1" applyBorder="1" applyProtection="1"/>
    <xf numFmtId="165" fontId="5" fillId="0" borderId="15" xfId="0" applyNumberFormat="1" applyFont="1" applyBorder="1" applyAlignment="1" applyProtection="1">
      <alignment horizontal="right"/>
    </xf>
    <xf numFmtId="0" fontId="5" fillId="0" borderId="15" xfId="0" applyFont="1" applyBorder="1" applyAlignment="1" applyProtection="1">
      <alignment horizontal="center" vertical="top" wrapText="1"/>
    </xf>
    <xf numFmtId="165" fontId="3" fillId="4" borderId="15" xfId="0" applyNumberFormat="1" applyFont="1" applyFill="1" applyBorder="1" applyAlignment="1" applyProtection="1">
      <alignment horizontal="right"/>
    </xf>
    <xf numFmtId="165" fontId="8" fillId="0" borderId="15" xfId="0" applyNumberFormat="1" applyFont="1" applyFill="1" applyBorder="1" applyAlignment="1" applyProtection="1">
      <alignment horizontal="center" wrapText="1"/>
    </xf>
    <xf numFmtId="0" fontId="5" fillId="0" borderId="15" xfId="0" applyFont="1" applyBorder="1" applyProtection="1"/>
    <xf numFmtId="0" fontId="3" fillId="0" borderId="15" xfId="0" applyFont="1" applyBorder="1" applyProtection="1"/>
    <xf numFmtId="0" fontId="5" fillId="0" borderId="15" xfId="0" applyFont="1" applyBorder="1" applyAlignment="1" applyProtection="1">
      <alignment horizontal="center"/>
      <protection locked="0"/>
    </xf>
    <xf numFmtId="0" fontId="3" fillId="4" borderId="15" xfId="0" applyFont="1" applyFill="1" applyBorder="1" applyProtection="1"/>
    <xf numFmtId="2" fontId="3" fillId="0" borderId="15" xfId="0" applyNumberFormat="1" applyFont="1" applyBorder="1" applyAlignment="1" applyProtection="1">
      <alignment horizontal="right"/>
    </xf>
    <xf numFmtId="166" fontId="3" fillId="0" borderId="15" xfId="0" applyNumberFormat="1" applyFont="1" applyBorder="1" applyProtection="1"/>
    <xf numFmtId="0" fontId="3" fillId="0" borderId="15" xfId="0" applyFont="1" applyBorder="1" applyProtection="1">
      <protection locked="0"/>
    </xf>
    <xf numFmtId="165" fontId="8" fillId="0" borderId="15" xfId="2" applyFont="1" applyBorder="1" applyAlignment="1" applyProtection="1">
      <alignment horizontal="center" wrapText="1"/>
    </xf>
    <xf numFmtId="0" fontId="8" fillId="0" borderId="15" xfId="0" applyFont="1" applyBorder="1" applyAlignment="1" applyProtection="1">
      <alignment horizontal="center" wrapText="1"/>
    </xf>
    <xf numFmtId="165" fontId="8" fillId="0" borderId="15" xfId="2" applyFont="1" applyBorder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left" wrapText="1"/>
    </xf>
    <xf numFmtId="0" fontId="5" fillId="0" borderId="13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 wrapText="1"/>
    </xf>
    <xf numFmtId="2" fontId="3" fillId="0" borderId="15" xfId="0" applyNumberFormat="1" applyFont="1" applyBorder="1" applyProtection="1">
      <protection locked="0"/>
    </xf>
    <xf numFmtId="2" fontId="3" fillId="0" borderId="15" xfId="0" applyNumberFormat="1" applyFont="1" applyBorder="1" applyAlignment="1" applyProtection="1">
      <alignment horizontal="right"/>
      <protection locked="0"/>
    </xf>
    <xf numFmtId="0" fontId="4" fillId="5" borderId="15" xfId="0" applyFont="1" applyFill="1" applyBorder="1" applyAlignment="1" applyProtection="1">
      <alignment horizontal="left"/>
    </xf>
    <xf numFmtId="0" fontId="5" fillId="0" borderId="0" xfId="0" applyFont="1" applyBorder="1" applyAlignment="1" applyProtection="1">
      <alignment horizontal="center" wrapText="1"/>
      <protection locked="0"/>
    </xf>
    <xf numFmtId="165" fontId="5" fillId="0" borderId="0" xfId="2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left" wrapText="1"/>
    </xf>
    <xf numFmtId="165" fontId="8" fillId="0" borderId="0" xfId="2" applyFont="1" applyBorder="1" applyAlignment="1" applyProtection="1">
      <alignment horizontal="right"/>
    </xf>
    <xf numFmtId="0" fontId="9" fillId="6" borderId="15" xfId="0" applyFont="1" applyFill="1" applyBorder="1" applyAlignment="1" applyProtection="1">
      <alignment horizontal="left"/>
    </xf>
    <xf numFmtId="0" fontId="3" fillId="6" borderId="15" xfId="0" applyFont="1" applyFill="1" applyBorder="1" applyProtection="1"/>
    <xf numFmtId="0" fontId="10" fillId="6" borderId="15" xfId="0" applyFont="1" applyFill="1" applyBorder="1" applyProtection="1"/>
    <xf numFmtId="0" fontId="12" fillId="0" borderId="0" xfId="0" applyFont="1" applyProtection="1"/>
    <xf numFmtId="0" fontId="6" fillId="0" borderId="0" xfId="0" applyFont="1" applyAlignment="1" applyProtection="1"/>
    <xf numFmtId="0" fontId="5" fillId="0" borderId="13" xfId="0" applyFont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13" fillId="0" borderId="0" xfId="0" applyFont="1" applyProtection="1"/>
    <xf numFmtId="0" fontId="14" fillId="0" borderId="0" xfId="0" applyFont="1" applyBorder="1" applyAlignment="1" applyProtection="1">
      <alignment horizontal="center"/>
    </xf>
    <xf numFmtId="165" fontId="8" fillId="0" borderId="0" xfId="0" applyNumberFormat="1" applyFont="1" applyBorder="1" applyAlignment="1" applyProtection="1">
      <alignment wrapText="1"/>
    </xf>
    <xf numFmtId="0" fontId="15" fillId="3" borderId="0" xfId="0" applyFont="1" applyFill="1" applyBorder="1" applyAlignment="1" applyProtection="1">
      <alignment wrapText="1"/>
    </xf>
    <xf numFmtId="0" fontId="16" fillId="3" borderId="0" xfId="0" applyFont="1" applyFill="1" applyBorder="1" applyAlignment="1" applyProtection="1">
      <alignment horizontal="left" wrapText="1" indent="1"/>
    </xf>
    <xf numFmtId="0" fontId="8" fillId="0" borderId="15" xfId="0" applyFont="1" applyBorder="1" applyAlignment="1" applyProtection="1">
      <alignment horizontal="center" vertical="center" wrapText="1"/>
    </xf>
    <xf numFmtId="0" fontId="10" fillId="6" borderId="34" xfId="0" applyFont="1" applyFill="1" applyBorder="1" applyProtection="1"/>
    <xf numFmtId="165" fontId="5" fillId="0" borderId="34" xfId="2" applyFont="1" applyBorder="1" applyAlignment="1" applyProtection="1">
      <alignment horizontal="right"/>
    </xf>
    <xf numFmtId="0" fontId="8" fillId="0" borderId="31" xfId="0" applyFont="1" applyBorder="1" applyAlignment="1" applyProtection="1">
      <alignment horizontal="left" wrapText="1"/>
    </xf>
    <xf numFmtId="0" fontId="8" fillId="0" borderId="32" xfId="0" applyFont="1" applyBorder="1" applyAlignment="1" applyProtection="1">
      <alignment horizontal="left" wrapText="1"/>
    </xf>
    <xf numFmtId="0" fontId="8" fillId="0" borderId="28" xfId="0" applyFont="1" applyBorder="1" applyAlignment="1" applyProtection="1">
      <alignment horizontal="left" wrapText="1"/>
    </xf>
    <xf numFmtId="0" fontId="4" fillId="2" borderId="3" xfId="0" applyFont="1" applyFill="1" applyBorder="1" applyAlignment="1" applyProtection="1">
      <alignment horizontal="left" wrapText="1"/>
    </xf>
    <xf numFmtId="0" fontId="4" fillId="2" borderId="4" xfId="0" applyFont="1" applyFill="1" applyBorder="1" applyAlignment="1" applyProtection="1">
      <alignment horizontal="left" wrapText="1"/>
    </xf>
    <xf numFmtId="0" fontId="4" fillId="2" borderId="5" xfId="0" applyFont="1" applyFill="1" applyBorder="1" applyAlignment="1" applyProtection="1">
      <alignment horizontal="left" wrapText="1"/>
    </xf>
    <xf numFmtId="0" fontId="5" fillId="0" borderId="15" xfId="0" applyFont="1" applyBorder="1" applyAlignment="1" applyProtection="1">
      <alignment horizontal="left" wrapText="1"/>
    </xf>
    <xf numFmtId="0" fontId="11" fillId="6" borderId="15" xfId="0" applyFont="1" applyFill="1" applyBorder="1" applyAlignment="1" applyProtection="1">
      <alignment horizontal="left"/>
    </xf>
    <xf numFmtId="0" fontId="8" fillId="0" borderId="15" xfId="0" applyFont="1" applyBorder="1" applyAlignment="1" applyProtection="1">
      <alignment vertical="center" wrapText="1"/>
    </xf>
    <xf numFmtId="0" fontId="7" fillId="0" borderId="16" xfId="0" applyFont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0" fontId="7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7" fillId="0" borderId="21" xfId="0" applyFont="1" applyBorder="1" applyAlignment="1" applyProtection="1">
      <alignment horizontal="center"/>
    </xf>
    <xf numFmtId="0" fontId="7" fillId="0" borderId="22" xfId="0" applyFont="1" applyBorder="1" applyAlignment="1" applyProtection="1">
      <alignment horizontal="center"/>
    </xf>
    <xf numFmtId="0" fontId="7" fillId="0" borderId="23" xfId="0" applyFont="1" applyBorder="1" applyAlignment="1" applyProtection="1">
      <alignment horizontal="center"/>
    </xf>
    <xf numFmtId="0" fontId="2" fillId="0" borderId="19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20" xfId="3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/>
      <protection locked="0"/>
    </xf>
    <xf numFmtId="1" fontId="3" fillId="0" borderId="14" xfId="0" applyNumberFormat="1" applyFont="1" applyBorder="1" applyAlignment="1" applyProtection="1">
      <alignment horizontal="left" vertical="top" wrapText="1"/>
      <protection locked="0"/>
    </xf>
    <xf numFmtId="1" fontId="3" fillId="0" borderId="14" xfId="0" applyNumberFormat="1" applyFont="1" applyBorder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center" wrapText="1"/>
    </xf>
    <xf numFmtId="0" fontId="5" fillId="0" borderId="14" xfId="0" applyFont="1" applyBorder="1" applyAlignment="1" applyProtection="1">
      <alignment vertical="top" wrapText="1"/>
      <protection locked="0"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4" fillId="0" borderId="29" xfId="0" applyFont="1" applyBorder="1" applyAlignment="1" applyProtection="1">
      <alignment horizontal="left" vertical="top" wrapText="1"/>
      <protection locked="0"/>
    </xf>
    <xf numFmtId="0" fontId="4" fillId="0" borderId="25" xfId="0" applyFont="1" applyBorder="1" applyAlignment="1" applyProtection="1">
      <alignment horizontal="left" vertical="top" wrapText="1"/>
      <protection locked="0"/>
    </xf>
    <xf numFmtId="0" fontId="4" fillId="0" borderId="26" xfId="0" applyFont="1" applyBorder="1" applyAlignment="1" applyProtection="1">
      <alignment horizontal="left" vertical="top" wrapText="1"/>
      <protection locked="0"/>
    </xf>
    <xf numFmtId="0" fontId="4" fillId="0" borderId="30" xfId="0" applyFont="1" applyBorder="1" applyAlignment="1" applyProtection="1">
      <alignment horizontal="left" vertical="top" wrapText="1"/>
      <protection locked="0"/>
    </xf>
    <xf numFmtId="0" fontId="4" fillId="0" borderId="27" xfId="0" applyFont="1" applyBorder="1" applyAlignment="1" applyProtection="1">
      <alignment horizontal="left" vertical="top" wrapText="1"/>
      <protection locked="0"/>
    </xf>
    <xf numFmtId="0" fontId="8" fillId="0" borderId="15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/>
    </xf>
    <xf numFmtId="0" fontId="8" fillId="4" borderId="15" xfId="0" applyFont="1" applyFill="1" applyBorder="1" applyAlignment="1" applyProtection="1">
      <alignment horizontal="left" wrapText="1"/>
    </xf>
    <xf numFmtId="0" fontId="11" fillId="6" borderId="31" xfId="0" applyFont="1" applyFill="1" applyBorder="1" applyAlignment="1" applyProtection="1">
      <alignment horizontal="left"/>
    </xf>
    <xf numFmtId="0" fontId="11" fillId="6" borderId="28" xfId="0" applyFont="1" applyFill="1" applyBorder="1" applyAlignment="1" applyProtection="1">
      <alignment horizontal="left"/>
    </xf>
    <xf numFmtId="0" fontId="5" fillId="0" borderId="33" xfId="0" applyFont="1" applyBorder="1" applyAlignment="1" applyProtection="1">
      <alignment horizontal="left" wrapText="1"/>
    </xf>
    <xf numFmtId="0" fontId="8" fillId="0" borderId="15" xfId="0" applyFont="1" applyBorder="1" applyAlignment="1" applyProtection="1">
      <alignment horizontal="left" wrapText="1"/>
    </xf>
    <xf numFmtId="0" fontId="11" fillId="6" borderId="33" xfId="0" applyFont="1" applyFill="1" applyBorder="1" applyAlignment="1" applyProtection="1">
      <alignment horizontal="left"/>
    </xf>
    <xf numFmtId="0" fontId="8" fillId="0" borderId="33" xfId="0" applyFont="1" applyBorder="1" applyAlignment="1" applyProtection="1">
      <alignment horizontal="left" wrapText="1"/>
    </xf>
    <xf numFmtId="0" fontId="8" fillId="4" borderId="15" xfId="0" applyFont="1" applyFill="1" applyBorder="1" applyAlignment="1" applyProtection="1">
      <alignment wrapText="1"/>
    </xf>
    <xf numFmtId="0" fontId="8" fillId="0" borderId="15" xfId="0" applyFont="1" applyBorder="1" applyAlignment="1" applyProtection="1">
      <alignment wrapText="1"/>
    </xf>
  </cellXfs>
  <cellStyles count="4">
    <cellStyle name="Link" xfId="3" builtinId="8"/>
    <cellStyle name="Normal" xfId="0" builtinId="0"/>
    <cellStyle name="Procent" xfId="1" builtinId="5"/>
    <cellStyle name="Valuta" xfId="2" builtinId="4"/>
  </cellStyles>
  <dxfs count="0"/>
  <tableStyles count="0" defaultTableStyle="TableStyleMedium9" defaultPivotStyle="PivotStyleLight16"/>
  <colors>
    <mruColors>
      <color rgb="FF5F5F5F"/>
      <color rgb="FF007B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1724025</xdr:colOff>
      <xdr:row>104</xdr:row>
      <xdr:rowOff>0</xdr:rowOff>
    </xdr:from>
    <xdr:to>
      <xdr:col>2</xdr:col>
      <xdr:colOff>2000250</xdr:colOff>
      <xdr:row>105</xdr:row>
      <xdr:rowOff>0</xdr:rowOff>
    </xdr:to>
    <xdr:pic>
      <xdr:nvPicPr>
        <xdr:cNvPr id="13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5625" y="15011400"/>
          <a:ext cx="27622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1724025</xdr:colOff>
      <xdr:row>105</xdr:row>
      <xdr:rowOff>9525</xdr:rowOff>
    </xdr:from>
    <xdr:to>
      <xdr:col>2</xdr:col>
      <xdr:colOff>2000250</xdr:colOff>
      <xdr:row>105</xdr:row>
      <xdr:rowOff>152400</xdr:rowOff>
    </xdr:to>
    <xdr:pic>
      <xdr:nvPicPr>
        <xdr:cNvPr id="136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95625" y="15182850"/>
          <a:ext cx="276225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1724025</xdr:colOff>
      <xdr:row>106</xdr:row>
      <xdr:rowOff>0</xdr:rowOff>
    </xdr:from>
    <xdr:to>
      <xdr:col>2</xdr:col>
      <xdr:colOff>2000250</xdr:colOff>
      <xdr:row>106</xdr:row>
      <xdr:rowOff>152400</xdr:rowOff>
    </xdr:to>
    <xdr:pic>
      <xdr:nvPicPr>
        <xdr:cNvPr id="136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95625" y="15335250"/>
          <a:ext cx="276225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1724025</xdr:colOff>
      <xdr:row>107</xdr:row>
      <xdr:rowOff>0</xdr:rowOff>
    </xdr:from>
    <xdr:to>
      <xdr:col>2</xdr:col>
      <xdr:colOff>2000250</xdr:colOff>
      <xdr:row>108</xdr:row>
      <xdr:rowOff>0</xdr:rowOff>
    </xdr:to>
    <xdr:pic>
      <xdr:nvPicPr>
        <xdr:cNvPr id="136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95625" y="15497175"/>
          <a:ext cx="27622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1724025</xdr:colOff>
      <xdr:row>108</xdr:row>
      <xdr:rowOff>9525</xdr:rowOff>
    </xdr:from>
    <xdr:to>
      <xdr:col>2</xdr:col>
      <xdr:colOff>2000250</xdr:colOff>
      <xdr:row>109</xdr:row>
      <xdr:rowOff>0</xdr:rowOff>
    </xdr:to>
    <xdr:pic>
      <xdr:nvPicPr>
        <xdr:cNvPr id="13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95625" y="15668625"/>
          <a:ext cx="276225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1724025</xdr:colOff>
      <xdr:row>109</xdr:row>
      <xdr:rowOff>9525</xdr:rowOff>
    </xdr:from>
    <xdr:to>
      <xdr:col>2</xdr:col>
      <xdr:colOff>2000250</xdr:colOff>
      <xdr:row>110</xdr:row>
      <xdr:rowOff>9525</xdr:rowOff>
    </xdr:to>
    <xdr:pic>
      <xdr:nvPicPr>
        <xdr:cNvPr id="137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095625" y="15830550"/>
          <a:ext cx="27622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dgi-byen.filecamp.com/s/iyqWvzbsM1nNcSNJ/fi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3"/>
  <sheetViews>
    <sheetView showGridLines="0" tabSelected="1" view="pageBreakPreview" topLeftCell="A151" zoomScaleNormal="100" zoomScaleSheetLayoutView="100" workbookViewId="0">
      <selection activeCell="M108" sqref="M108"/>
    </sheetView>
  </sheetViews>
  <sheetFormatPr defaultColWidth="9.140625" defaultRowHeight="12.75" x14ac:dyDescent="0.2"/>
  <cols>
    <col min="1" max="1" width="2.85546875" style="1" customWidth="1"/>
    <col min="2" max="2" width="11.140625" style="1" customWidth="1"/>
    <col min="3" max="3" width="86.5703125" style="1" customWidth="1"/>
    <col min="4" max="4" width="11.28515625" style="1" customWidth="1"/>
    <col min="5" max="5" width="20.42578125" style="1" customWidth="1"/>
    <col min="6" max="6" width="18.140625" style="1" customWidth="1"/>
    <col min="7" max="7" width="2.85546875" style="1" hidden="1" customWidth="1"/>
    <col min="8" max="8" width="2.7109375" style="1" hidden="1" customWidth="1"/>
    <col min="9" max="9" width="0" style="1" hidden="1" customWidth="1"/>
    <col min="10" max="10" width="9.140625" style="1"/>
    <col min="11" max="11" width="8.140625" style="1" customWidth="1"/>
    <col min="12" max="16384" width="9.140625" style="1"/>
  </cols>
  <sheetData>
    <row r="2" spans="2:7" ht="27" x14ac:dyDescent="0.35">
      <c r="B2" s="98" t="s">
        <v>17</v>
      </c>
    </row>
    <row r="3" spans="2:7" ht="38.25" customHeight="1" x14ac:dyDescent="0.2">
      <c r="B3" s="136" t="s">
        <v>163</v>
      </c>
      <c r="C3" s="136"/>
    </row>
    <row r="4" spans="2:7" x14ac:dyDescent="0.2">
      <c r="B4" s="2"/>
    </row>
    <row r="5" spans="2:7" ht="12.75" customHeight="1" x14ac:dyDescent="0.2">
      <c r="B5" s="137" t="s">
        <v>39</v>
      </c>
      <c r="C5" s="137"/>
      <c r="D5" s="137"/>
      <c r="E5" s="132" t="s">
        <v>24</v>
      </c>
      <c r="F5" s="133"/>
    </row>
    <row r="6" spans="2:7" x14ac:dyDescent="0.2">
      <c r="B6" s="137"/>
      <c r="C6" s="137"/>
      <c r="D6" s="137"/>
      <c r="E6" s="133"/>
      <c r="F6" s="133"/>
    </row>
    <row r="7" spans="2:7" ht="12.75" customHeight="1" x14ac:dyDescent="0.2">
      <c r="B7" s="137" t="s">
        <v>20</v>
      </c>
      <c r="C7" s="137"/>
      <c r="D7" s="137"/>
      <c r="E7" s="132" t="s">
        <v>6</v>
      </c>
      <c r="F7" s="133"/>
    </row>
    <row r="8" spans="2:7" ht="12.75" customHeight="1" x14ac:dyDescent="0.2">
      <c r="B8" s="137"/>
      <c r="C8" s="137"/>
      <c r="D8" s="137"/>
      <c r="E8" s="133"/>
      <c r="F8" s="133"/>
    </row>
    <row r="9" spans="2:7" ht="12.75" customHeight="1" x14ac:dyDescent="0.2">
      <c r="B9" s="137" t="s">
        <v>21</v>
      </c>
      <c r="C9" s="137"/>
      <c r="D9" s="137"/>
      <c r="E9" s="132" t="s">
        <v>7</v>
      </c>
      <c r="F9" s="133"/>
    </row>
    <row r="10" spans="2:7" ht="12.75" customHeight="1" x14ac:dyDescent="0.2">
      <c r="B10" s="137"/>
      <c r="C10" s="137"/>
      <c r="D10" s="137"/>
      <c r="E10" s="133"/>
      <c r="F10" s="133"/>
    </row>
    <row r="11" spans="2:7" x14ac:dyDescent="0.2">
      <c r="B11" s="137" t="s">
        <v>22</v>
      </c>
      <c r="C11" s="137"/>
      <c r="D11" s="137"/>
      <c r="E11" s="132" t="s">
        <v>25</v>
      </c>
      <c r="F11" s="133"/>
    </row>
    <row r="12" spans="2:7" ht="12.75" customHeight="1" x14ac:dyDescent="0.2">
      <c r="B12" s="137"/>
      <c r="C12" s="137"/>
      <c r="D12" s="137"/>
      <c r="E12" s="133"/>
      <c r="F12" s="133"/>
    </row>
    <row r="13" spans="2:7" x14ac:dyDescent="0.2">
      <c r="B13" s="131" t="s">
        <v>23</v>
      </c>
      <c r="C13" s="131"/>
      <c r="D13" s="131"/>
      <c r="E13" s="134" t="s">
        <v>26</v>
      </c>
      <c r="F13" s="135"/>
    </row>
    <row r="14" spans="2:7" ht="12.75" customHeight="1" x14ac:dyDescent="0.2">
      <c r="B14" s="131"/>
      <c r="C14" s="131"/>
      <c r="D14" s="131"/>
      <c r="E14" s="135"/>
      <c r="F14" s="135"/>
    </row>
    <row r="15" spans="2:7" ht="12.75" customHeight="1" x14ac:dyDescent="0.2">
      <c r="B15" s="3"/>
      <c r="C15" s="3"/>
    </row>
    <row r="16" spans="2:7" s="4" customFormat="1" ht="15" x14ac:dyDescent="0.2">
      <c r="B16" s="119" t="s">
        <v>164</v>
      </c>
      <c r="C16" s="120"/>
      <c r="D16" s="120"/>
      <c r="E16" s="120"/>
      <c r="F16" s="121"/>
      <c r="G16" s="99"/>
    </row>
    <row r="17" spans="2:8" x14ac:dyDescent="0.2">
      <c r="B17" s="122" t="s">
        <v>165</v>
      </c>
      <c r="C17" s="123"/>
      <c r="D17" s="123"/>
      <c r="E17" s="123"/>
      <c r="F17" s="124"/>
    </row>
    <row r="18" spans="2:8" x14ac:dyDescent="0.2">
      <c r="B18" s="122" t="s">
        <v>27</v>
      </c>
      <c r="C18" s="123"/>
      <c r="D18" s="123"/>
      <c r="E18" s="123"/>
      <c r="F18" s="124"/>
      <c r="G18" s="5"/>
    </row>
    <row r="19" spans="2:8" x14ac:dyDescent="0.2">
      <c r="B19" s="122" t="s">
        <v>28</v>
      </c>
      <c r="C19" s="123"/>
      <c r="D19" s="123"/>
      <c r="E19" s="123"/>
      <c r="F19" s="124"/>
      <c r="G19" s="5"/>
    </row>
    <row r="20" spans="2:8" x14ac:dyDescent="0.2">
      <c r="B20" s="128" t="s">
        <v>131</v>
      </c>
      <c r="C20" s="129"/>
      <c r="D20" s="129"/>
      <c r="E20" s="129"/>
      <c r="F20" s="130"/>
      <c r="G20" s="5"/>
    </row>
    <row r="21" spans="2:8" ht="12.75" customHeight="1" x14ac:dyDescent="0.2">
      <c r="B21" s="125" t="s">
        <v>29</v>
      </c>
      <c r="C21" s="126"/>
      <c r="D21" s="126"/>
      <c r="E21" s="126"/>
      <c r="F21" s="127"/>
      <c r="G21" s="99"/>
    </row>
    <row r="22" spans="2:8" ht="3" customHeight="1" x14ac:dyDescent="0.2">
      <c r="B22" s="6"/>
      <c r="C22" s="7"/>
      <c r="D22" s="7"/>
      <c r="E22" s="7"/>
      <c r="F22" s="7"/>
      <c r="G22" s="7"/>
    </row>
    <row r="23" spans="2:8" ht="16.5" customHeight="1" x14ac:dyDescent="0.2">
      <c r="B23" s="6"/>
      <c r="C23" s="7"/>
      <c r="D23" s="7"/>
      <c r="E23" s="7"/>
      <c r="F23" s="7"/>
      <c r="G23" s="7"/>
    </row>
    <row r="24" spans="2:8" x14ac:dyDescent="0.2">
      <c r="B24" s="95" t="s">
        <v>32</v>
      </c>
      <c r="C24" s="95"/>
      <c r="D24" s="95"/>
      <c r="E24" s="95"/>
      <c r="F24" s="95"/>
    </row>
    <row r="25" spans="2:8" x14ac:dyDescent="0.2">
      <c r="B25" s="45" t="s">
        <v>38</v>
      </c>
      <c r="C25" s="46" t="s">
        <v>40</v>
      </c>
      <c r="D25" s="45" t="s">
        <v>30</v>
      </c>
      <c r="E25" s="47" t="s">
        <v>101</v>
      </c>
      <c r="F25" s="45" t="s">
        <v>3</v>
      </c>
      <c r="H25" s="12"/>
    </row>
    <row r="26" spans="2:8" x14ac:dyDescent="0.2">
      <c r="B26" s="52">
        <v>1000</v>
      </c>
      <c r="C26" s="53" t="s">
        <v>167</v>
      </c>
      <c r="D26" s="54"/>
      <c r="E26" s="55">
        <v>836</v>
      </c>
      <c r="F26" s="55">
        <f t="shared" ref="F26:F33" si="0">E26*D26</f>
        <v>0</v>
      </c>
    </row>
    <row r="27" spans="2:8" x14ac:dyDescent="0.2">
      <c r="B27" s="52">
        <v>1010</v>
      </c>
      <c r="C27" s="53" t="s">
        <v>33</v>
      </c>
      <c r="D27" s="54"/>
      <c r="E27" s="55">
        <v>3083.2</v>
      </c>
      <c r="F27" s="55">
        <f t="shared" si="0"/>
        <v>0</v>
      </c>
    </row>
    <row r="28" spans="2:8" x14ac:dyDescent="0.2">
      <c r="B28" s="52">
        <v>1020</v>
      </c>
      <c r="C28" s="53" t="s">
        <v>34</v>
      </c>
      <c r="D28" s="54"/>
      <c r="E28" s="55">
        <v>6271.2</v>
      </c>
      <c r="F28" s="55">
        <f t="shared" si="0"/>
        <v>0</v>
      </c>
    </row>
    <row r="29" spans="2:8" x14ac:dyDescent="0.2">
      <c r="B29" s="52">
        <v>1030</v>
      </c>
      <c r="C29" s="53" t="s">
        <v>35</v>
      </c>
      <c r="D29" s="54"/>
      <c r="E29" s="55">
        <v>7847.2</v>
      </c>
      <c r="F29" s="55">
        <f t="shared" si="0"/>
        <v>0</v>
      </c>
    </row>
    <row r="30" spans="2:8" x14ac:dyDescent="0.2">
      <c r="B30" s="52">
        <v>1210</v>
      </c>
      <c r="C30" s="53" t="s">
        <v>166</v>
      </c>
      <c r="D30" s="56"/>
      <c r="E30" s="55">
        <v>952</v>
      </c>
      <c r="F30" s="55">
        <f>E30*D30</f>
        <v>0</v>
      </c>
    </row>
    <row r="31" spans="2:8" x14ac:dyDescent="0.2">
      <c r="B31" s="52">
        <v>1035</v>
      </c>
      <c r="C31" s="53" t="s">
        <v>36</v>
      </c>
      <c r="D31" s="54"/>
      <c r="E31" s="55">
        <v>311.2</v>
      </c>
      <c r="F31" s="55">
        <f t="shared" si="0"/>
        <v>0</v>
      </c>
    </row>
    <row r="32" spans="2:8" x14ac:dyDescent="0.2">
      <c r="B32" s="84">
        <v>1040</v>
      </c>
      <c r="C32" s="53" t="s">
        <v>37</v>
      </c>
      <c r="D32" s="54"/>
      <c r="E32" s="55">
        <v>2124</v>
      </c>
      <c r="F32" s="55">
        <f t="shared" si="0"/>
        <v>0</v>
      </c>
    </row>
    <row r="33" spans="2:6" x14ac:dyDescent="0.2">
      <c r="B33" s="52">
        <v>1050</v>
      </c>
      <c r="C33" s="53" t="s">
        <v>108</v>
      </c>
      <c r="D33" s="54"/>
      <c r="E33" s="55">
        <v>680</v>
      </c>
      <c r="F33" s="55">
        <f t="shared" si="0"/>
        <v>0</v>
      </c>
    </row>
    <row r="34" spans="2:6" x14ac:dyDescent="0.2">
      <c r="B34" s="8"/>
      <c r="C34" s="9"/>
      <c r="D34" s="18"/>
      <c r="E34" s="10"/>
      <c r="F34" s="10"/>
    </row>
    <row r="35" spans="2:6" x14ac:dyDescent="0.2">
      <c r="B35" s="95" t="s">
        <v>5</v>
      </c>
      <c r="C35" s="95"/>
      <c r="D35" s="95"/>
      <c r="E35" s="95"/>
      <c r="F35" s="95"/>
    </row>
    <row r="36" spans="2:6" x14ac:dyDescent="0.2">
      <c r="B36" s="45" t="s">
        <v>38</v>
      </c>
      <c r="C36" s="46" t="s">
        <v>40</v>
      </c>
      <c r="D36" s="45" t="s">
        <v>30</v>
      </c>
      <c r="E36" s="47" t="s">
        <v>101</v>
      </c>
      <c r="F36" s="45" t="s">
        <v>3</v>
      </c>
    </row>
    <row r="37" spans="2:6" x14ac:dyDescent="0.2">
      <c r="B37" s="52">
        <v>1400</v>
      </c>
      <c r="C37" s="53" t="s">
        <v>41</v>
      </c>
      <c r="D37" s="56"/>
      <c r="E37" s="55">
        <v>3230.2</v>
      </c>
      <c r="F37" s="55">
        <f>E37*D37</f>
        <v>0</v>
      </c>
    </row>
    <row r="38" spans="2:6" x14ac:dyDescent="0.2">
      <c r="B38" s="52">
        <v>1410</v>
      </c>
      <c r="C38" s="53" t="s">
        <v>42</v>
      </c>
      <c r="D38" s="56"/>
      <c r="E38" s="55">
        <v>3768.2</v>
      </c>
      <c r="F38" s="55">
        <f>E38*D38</f>
        <v>0</v>
      </c>
    </row>
    <row r="39" spans="2:6" ht="25.5" x14ac:dyDescent="0.2">
      <c r="B39" s="84">
        <v>1420</v>
      </c>
      <c r="C39" s="53" t="s">
        <v>110</v>
      </c>
      <c r="D39" s="56"/>
      <c r="E39" s="55">
        <v>2856</v>
      </c>
      <c r="F39" s="55">
        <f>E39*D39</f>
        <v>0</v>
      </c>
    </row>
    <row r="40" spans="2:6" x14ac:dyDescent="0.2">
      <c r="B40" s="52">
        <v>1440</v>
      </c>
      <c r="C40" s="53" t="s">
        <v>109</v>
      </c>
      <c r="D40" s="56"/>
      <c r="E40" s="55">
        <v>3680</v>
      </c>
      <c r="F40" s="55">
        <f>E40*D40</f>
        <v>0</v>
      </c>
    </row>
    <row r="42" spans="2:6" x14ac:dyDescent="0.2">
      <c r="B42" s="95" t="s">
        <v>43</v>
      </c>
      <c r="C42" s="95"/>
      <c r="D42" s="95"/>
      <c r="E42" s="95"/>
      <c r="F42" s="95"/>
    </row>
    <row r="43" spans="2:6" ht="13.5" customHeight="1" x14ac:dyDescent="0.2">
      <c r="B43" s="45" t="s">
        <v>38</v>
      </c>
      <c r="C43" s="46" t="s">
        <v>40</v>
      </c>
      <c r="D43" s="45" t="s">
        <v>30</v>
      </c>
      <c r="E43" s="47" t="s">
        <v>101</v>
      </c>
      <c r="F43" s="45" t="s">
        <v>3</v>
      </c>
    </row>
    <row r="44" spans="2:6" x14ac:dyDescent="0.2">
      <c r="B44" s="52">
        <v>1100</v>
      </c>
      <c r="C44" s="53" t="s">
        <v>168</v>
      </c>
      <c r="D44" s="56"/>
      <c r="E44" s="55">
        <v>32</v>
      </c>
      <c r="F44" s="55">
        <f t="shared" ref="F44:F50" si="1">E44*D44</f>
        <v>0</v>
      </c>
    </row>
    <row r="45" spans="2:6" x14ac:dyDescent="0.2">
      <c r="B45" s="52">
        <v>1110</v>
      </c>
      <c r="C45" s="53" t="s">
        <v>169</v>
      </c>
      <c r="D45" s="56"/>
      <c r="E45" s="55">
        <v>32</v>
      </c>
      <c r="F45" s="55">
        <f t="shared" si="1"/>
        <v>0</v>
      </c>
    </row>
    <row r="46" spans="2:6" x14ac:dyDescent="0.2">
      <c r="B46" s="52">
        <v>1120</v>
      </c>
      <c r="C46" s="53" t="s">
        <v>170</v>
      </c>
      <c r="D46" s="56"/>
      <c r="E46" s="55">
        <v>32</v>
      </c>
      <c r="F46" s="55">
        <f t="shared" si="1"/>
        <v>0</v>
      </c>
    </row>
    <row r="47" spans="2:6" x14ac:dyDescent="0.2">
      <c r="B47" s="52">
        <v>1130</v>
      </c>
      <c r="C47" s="53" t="s">
        <v>171</v>
      </c>
      <c r="D47" s="56"/>
      <c r="E47" s="55">
        <v>48</v>
      </c>
      <c r="F47" s="55">
        <f t="shared" si="1"/>
        <v>0</v>
      </c>
    </row>
    <row r="48" spans="2:6" x14ac:dyDescent="0.2">
      <c r="B48" s="52">
        <v>1140</v>
      </c>
      <c r="C48" s="53" t="s">
        <v>172</v>
      </c>
      <c r="D48" s="56"/>
      <c r="E48" s="55">
        <v>32</v>
      </c>
      <c r="F48" s="55">
        <f t="shared" si="1"/>
        <v>0</v>
      </c>
    </row>
    <row r="49" spans="2:7" x14ac:dyDescent="0.2">
      <c r="B49" s="48">
        <v>1150</v>
      </c>
      <c r="C49" s="49" t="s">
        <v>46</v>
      </c>
      <c r="D49" s="50"/>
      <c r="E49" s="51">
        <v>380</v>
      </c>
      <c r="F49" s="55">
        <f t="shared" si="1"/>
        <v>0</v>
      </c>
    </row>
    <row r="50" spans="2:7" x14ac:dyDescent="0.2">
      <c r="B50" s="48">
        <v>1120</v>
      </c>
      <c r="C50" s="49" t="s">
        <v>44</v>
      </c>
      <c r="D50" s="50"/>
      <c r="E50" s="51">
        <v>0</v>
      </c>
      <c r="F50" s="51">
        <f t="shared" si="1"/>
        <v>0</v>
      </c>
    </row>
    <row r="52" spans="2:7" x14ac:dyDescent="0.2">
      <c r="B52" s="95" t="s">
        <v>45</v>
      </c>
      <c r="C52" s="95"/>
      <c r="D52" s="95"/>
      <c r="E52" s="95"/>
      <c r="F52" s="95"/>
    </row>
    <row r="53" spans="2:7" x14ac:dyDescent="0.2">
      <c r="B53" s="45" t="s">
        <v>38</v>
      </c>
      <c r="C53" s="46" t="s">
        <v>40</v>
      </c>
      <c r="D53" s="45" t="s">
        <v>30</v>
      </c>
      <c r="E53" s="47" t="s">
        <v>101</v>
      </c>
      <c r="F53" s="57" t="s">
        <v>3</v>
      </c>
    </row>
    <row r="54" spans="2:7" x14ac:dyDescent="0.2">
      <c r="B54" s="58">
        <v>1141</v>
      </c>
      <c r="C54" s="49" t="s">
        <v>47</v>
      </c>
      <c r="D54" s="50"/>
      <c r="E54" s="51">
        <v>680</v>
      </c>
      <c r="F54" s="51">
        <f t="shared" ref="F54" si="2">E54*D54</f>
        <v>0</v>
      </c>
    </row>
    <row r="55" spans="2:7" x14ac:dyDescent="0.2">
      <c r="B55" s="48">
        <v>1142</v>
      </c>
      <c r="C55" s="49" t="s">
        <v>48</v>
      </c>
      <c r="D55" s="50"/>
      <c r="E55" s="51">
        <v>1000</v>
      </c>
      <c r="F55" s="51">
        <f>E55*D55</f>
        <v>0</v>
      </c>
    </row>
    <row r="57" spans="2:7" x14ac:dyDescent="0.2">
      <c r="B57" s="95" t="s">
        <v>67</v>
      </c>
      <c r="C57" s="95"/>
      <c r="D57" s="95"/>
      <c r="E57" s="95"/>
      <c r="F57" s="95"/>
    </row>
    <row r="58" spans="2:7" x14ac:dyDescent="0.2">
      <c r="B58" s="45" t="s">
        <v>38</v>
      </c>
      <c r="C58" s="46" t="s">
        <v>40</v>
      </c>
      <c r="D58" s="45" t="s">
        <v>30</v>
      </c>
      <c r="E58" s="47" t="s">
        <v>101</v>
      </c>
      <c r="F58" s="45" t="s">
        <v>3</v>
      </c>
    </row>
    <row r="59" spans="2:7" x14ac:dyDescent="0.2">
      <c r="B59" s="52">
        <v>1500</v>
      </c>
      <c r="C59" s="53" t="s">
        <v>179</v>
      </c>
      <c r="D59" s="56"/>
      <c r="E59" s="55">
        <v>410.4</v>
      </c>
      <c r="F59" s="55">
        <f>E59*D59</f>
        <v>0</v>
      </c>
    </row>
    <row r="60" spans="2:7" x14ac:dyDescent="0.2">
      <c r="B60" s="52">
        <v>1501</v>
      </c>
      <c r="C60" s="53" t="s">
        <v>55</v>
      </c>
      <c r="D60" s="56"/>
      <c r="E60" s="55">
        <v>410.4</v>
      </c>
      <c r="F60" s="55">
        <f t="shared" ref="F60:F89" si="3">E60*D60</f>
        <v>0</v>
      </c>
    </row>
    <row r="61" spans="2:7" x14ac:dyDescent="0.2">
      <c r="B61" s="52">
        <v>1503</v>
      </c>
      <c r="C61" s="53" t="s">
        <v>54</v>
      </c>
      <c r="D61" s="56"/>
      <c r="E61" s="55">
        <v>410.4</v>
      </c>
      <c r="F61" s="55">
        <f t="shared" si="3"/>
        <v>0</v>
      </c>
    </row>
    <row r="62" spans="2:7" x14ac:dyDescent="0.2">
      <c r="B62" s="52">
        <v>1504</v>
      </c>
      <c r="C62" s="53" t="s">
        <v>49</v>
      </c>
      <c r="D62" s="56"/>
      <c r="E62" s="55">
        <v>425</v>
      </c>
      <c r="F62" s="55">
        <f t="shared" si="3"/>
        <v>0</v>
      </c>
      <c r="G62" s="15"/>
    </row>
    <row r="63" spans="2:7" x14ac:dyDescent="0.2">
      <c r="B63" s="52">
        <v>1505</v>
      </c>
      <c r="C63" s="53" t="s">
        <v>56</v>
      </c>
      <c r="D63" s="56"/>
      <c r="E63" s="55">
        <v>791.2</v>
      </c>
      <c r="F63" s="55">
        <f t="shared" si="3"/>
        <v>0</v>
      </c>
    </row>
    <row r="64" spans="2:7" x14ac:dyDescent="0.2">
      <c r="B64" s="52">
        <v>1508</v>
      </c>
      <c r="C64" s="53" t="s">
        <v>51</v>
      </c>
      <c r="D64" s="56"/>
      <c r="E64" s="55">
        <v>249</v>
      </c>
      <c r="F64" s="55">
        <f t="shared" si="3"/>
        <v>0</v>
      </c>
    </row>
    <row r="65" spans="2:7" x14ac:dyDescent="0.2">
      <c r="B65" s="52">
        <v>1509</v>
      </c>
      <c r="C65" s="53" t="s">
        <v>52</v>
      </c>
      <c r="D65" s="56"/>
      <c r="E65" s="55">
        <v>495</v>
      </c>
      <c r="F65" s="55">
        <f t="shared" si="3"/>
        <v>0</v>
      </c>
    </row>
    <row r="66" spans="2:7" x14ac:dyDescent="0.2">
      <c r="B66" s="52">
        <v>1510</v>
      </c>
      <c r="C66" s="53" t="s">
        <v>53</v>
      </c>
      <c r="D66" s="56"/>
      <c r="E66" s="55">
        <v>395</v>
      </c>
      <c r="F66" s="55">
        <f t="shared" si="3"/>
        <v>0</v>
      </c>
    </row>
    <row r="67" spans="2:7" x14ac:dyDescent="0.2">
      <c r="B67" s="52">
        <v>1518</v>
      </c>
      <c r="C67" s="53" t="s">
        <v>117</v>
      </c>
      <c r="D67" s="56"/>
      <c r="E67" s="55">
        <v>300</v>
      </c>
      <c r="F67" s="55">
        <f t="shared" si="3"/>
        <v>0</v>
      </c>
    </row>
    <row r="68" spans="2:7" ht="12.75" hidden="1" customHeight="1" x14ac:dyDescent="0.2">
      <c r="B68" s="52"/>
      <c r="C68" s="53"/>
      <c r="D68" s="56"/>
      <c r="E68" s="55"/>
      <c r="F68" s="55">
        <f t="shared" si="3"/>
        <v>0</v>
      </c>
    </row>
    <row r="69" spans="2:7" ht="12.75" hidden="1" customHeight="1" x14ac:dyDescent="0.2">
      <c r="B69" s="52"/>
      <c r="C69" s="53"/>
      <c r="D69" s="56"/>
      <c r="E69" s="55"/>
      <c r="F69" s="55">
        <f t="shared" si="3"/>
        <v>0</v>
      </c>
    </row>
    <row r="70" spans="2:7" ht="12.75" hidden="1" customHeight="1" x14ac:dyDescent="0.2">
      <c r="B70" s="52"/>
      <c r="C70" s="53"/>
      <c r="D70" s="56"/>
      <c r="E70" s="55"/>
      <c r="F70" s="55">
        <f t="shared" si="3"/>
        <v>0</v>
      </c>
    </row>
    <row r="71" spans="2:7" ht="12.75" hidden="1" customHeight="1" x14ac:dyDescent="0.2">
      <c r="B71" s="52"/>
      <c r="C71" s="53"/>
      <c r="D71" s="56"/>
      <c r="E71" s="60"/>
      <c r="F71" s="55">
        <f t="shared" si="3"/>
        <v>0</v>
      </c>
    </row>
    <row r="72" spans="2:7" x14ac:dyDescent="0.2">
      <c r="B72" s="52">
        <v>1519</v>
      </c>
      <c r="C72" s="53" t="s">
        <v>50</v>
      </c>
      <c r="D72" s="56"/>
      <c r="E72" s="55">
        <v>459.2</v>
      </c>
      <c r="F72" s="55">
        <f t="shared" si="3"/>
        <v>0</v>
      </c>
    </row>
    <row r="73" spans="2:7" x14ac:dyDescent="0.2">
      <c r="B73" s="52">
        <v>1520</v>
      </c>
      <c r="C73" s="53" t="s">
        <v>178</v>
      </c>
      <c r="D73" s="56"/>
      <c r="E73" s="55">
        <v>128</v>
      </c>
      <c r="F73" s="55">
        <f t="shared" si="3"/>
        <v>0</v>
      </c>
    </row>
    <row r="74" spans="2:7" s="15" customFormat="1" x14ac:dyDescent="0.2">
      <c r="B74" s="52">
        <v>1521</v>
      </c>
      <c r="C74" s="53" t="s">
        <v>57</v>
      </c>
      <c r="D74" s="56"/>
      <c r="E74" s="55">
        <v>186.4</v>
      </c>
      <c r="F74" s="55">
        <f t="shared" si="3"/>
        <v>0</v>
      </c>
    </row>
    <row r="75" spans="2:7" x14ac:dyDescent="0.2">
      <c r="B75" s="52">
        <v>1530</v>
      </c>
      <c r="C75" s="53" t="s">
        <v>58</v>
      </c>
      <c r="D75" s="56"/>
      <c r="E75" s="55">
        <v>772</v>
      </c>
      <c r="F75" s="55">
        <f t="shared" si="3"/>
        <v>0</v>
      </c>
      <c r="G75" s="15"/>
    </row>
    <row r="76" spans="2:7" x14ac:dyDescent="0.2">
      <c r="B76" s="52">
        <v>1531</v>
      </c>
      <c r="C76" s="53" t="s">
        <v>59</v>
      </c>
      <c r="D76" s="56"/>
      <c r="E76" s="55">
        <v>772</v>
      </c>
      <c r="F76" s="55">
        <f t="shared" si="3"/>
        <v>0</v>
      </c>
      <c r="G76" s="15"/>
    </row>
    <row r="77" spans="2:7" x14ac:dyDescent="0.2">
      <c r="B77" s="52">
        <v>1532</v>
      </c>
      <c r="C77" s="53" t="s">
        <v>116</v>
      </c>
      <c r="D77" s="56"/>
      <c r="E77" s="55">
        <v>532</v>
      </c>
      <c r="F77" s="55">
        <f t="shared" si="3"/>
        <v>0</v>
      </c>
      <c r="G77" s="15"/>
    </row>
    <row r="78" spans="2:7" x14ac:dyDescent="0.2">
      <c r="B78" s="52">
        <v>1533</v>
      </c>
      <c r="C78" s="53" t="s">
        <v>115</v>
      </c>
      <c r="D78" s="56"/>
      <c r="E78" s="55">
        <v>532</v>
      </c>
      <c r="F78" s="55">
        <f t="shared" si="3"/>
        <v>0</v>
      </c>
      <c r="G78" s="15"/>
    </row>
    <row r="79" spans="2:7" x14ac:dyDescent="0.2">
      <c r="B79" s="52">
        <v>1534</v>
      </c>
      <c r="C79" s="53" t="s">
        <v>114</v>
      </c>
      <c r="D79" s="56"/>
      <c r="E79" s="55">
        <v>532</v>
      </c>
      <c r="F79" s="55">
        <f t="shared" si="3"/>
        <v>0</v>
      </c>
      <c r="G79" s="15"/>
    </row>
    <row r="80" spans="2:7" x14ac:dyDescent="0.2">
      <c r="B80" s="52">
        <v>1540</v>
      </c>
      <c r="C80" s="53" t="s">
        <v>60</v>
      </c>
      <c r="D80" s="56"/>
      <c r="E80" s="55">
        <v>340</v>
      </c>
      <c r="F80" s="55">
        <f t="shared" si="3"/>
        <v>0</v>
      </c>
    </row>
    <row r="81" spans="2:6" ht="12" customHeight="1" x14ac:dyDescent="0.2">
      <c r="B81" s="52">
        <v>1541</v>
      </c>
      <c r="C81" s="53" t="s">
        <v>113</v>
      </c>
      <c r="D81" s="56"/>
      <c r="E81" s="55">
        <v>556</v>
      </c>
      <c r="F81" s="55">
        <f t="shared" si="3"/>
        <v>0</v>
      </c>
    </row>
    <row r="82" spans="2:6" x14ac:dyDescent="0.2">
      <c r="B82" s="52">
        <v>1542</v>
      </c>
      <c r="C82" s="53" t="s">
        <v>61</v>
      </c>
      <c r="D82" s="56"/>
      <c r="E82" s="55">
        <v>556</v>
      </c>
      <c r="F82" s="55">
        <f t="shared" si="3"/>
        <v>0</v>
      </c>
    </row>
    <row r="83" spans="2:6" x14ac:dyDescent="0.2">
      <c r="B83" s="52">
        <v>1543</v>
      </c>
      <c r="C83" s="53" t="s">
        <v>62</v>
      </c>
      <c r="D83" s="56"/>
      <c r="E83" s="55">
        <v>732</v>
      </c>
      <c r="F83" s="55">
        <f t="shared" si="3"/>
        <v>0</v>
      </c>
    </row>
    <row r="84" spans="2:6" x14ac:dyDescent="0.2">
      <c r="B84" s="52">
        <v>1544</v>
      </c>
      <c r="C84" s="53" t="s">
        <v>112</v>
      </c>
      <c r="D84" s="56"/>
      <c r="E84" s="55">
        <v>436</v>
      </c>
      <c r="F84" s="55">
        <f t="shared" si="3"/>
        <v>0</v>
      </c>
    </row>
    <row r="85" spans="2:6" x14ac:dyDescent="0.2">
      <c r="B85" s="61">
        <v>1545</v>
      </c>
      <c r="C85" s="53" t="s">
        <v>63</v>
      </c>
      <c r="D85" s="56"/>
      <c r="E85" s="55">
        <v>596</v>
      </c>
      <c r="F85" s="55">
        <f t="shared" si="3"/>
        <v>0</v>
      </c>
    </row>
    <row r="86" spans="2:6" x14ac:dyDescent="0.2">
      <c r="B86" s="52">
        <v>1546</v>
      </c>
      <c r="C86" s="53" t="s">
        <v>64</v>
      </c>
      <c r="D86" s="56"/>
      <c r="E86" s="55">
        <v>398</v>
      </c>
      <c r="F86" s="55">
        <f t="shared" si="3"/>
        <v>0</v>
      </c>
    </row>
    <row r="87" spans="2:6" x14ac:dyDescent="0.2">
      <c r="B87" s="52">
        <v>1547</v>
      </c>
      <c r="C87" s="53" t="s">
        <v>65</v>
      </c>
      <c r="D87" s="56"/>
      <c r="E87" s="55">
        <v>398</v>
      </c>
      <c r="F87" s="55">
        <f t="shared" si="3"/>
        <v>0</v>
      </c>
    </row>
    <row r="88" spans="2:6" x14ac:dyDescent="0.2">
      <c r="B88" s="52">
        <v>1549</v>
      </c>
      <c r="C88" s="53" t="s">
        <v>111</v>
      </c>
      <c r="D88" s="56"/>
      <c r="E88" s="55">
        <v>236</v>
      </c>
      <c r="F88" s="55">
        <f t="shared" si="3"/>
        <v>0</v>
      </c>
    </row>
    <row r="89" spans="2:6" x14ac:dyDescent="0.2">
      <c r="B89" s="52">
        <v>1670</v>
      </c>
      <c r="C89" s="53" t="s">
        <v>66</v>
      </c>
      <c r="D89" s="56"/>
      <c r="E89" s="55">
        <v>152</v>
      </c>
      <c r="F89" s="55">
        <f t="shared" si="3"/>
        <v>0</v>
      </c>
    </row>
    <row r="90" spans="2:6" x14ac:dyDescent="0.2">
      <c r="B90" s="8"/>
      <c r="C90" s="9"/>
      <c r="D90" s="8"/>
      <c r="E90" s="10"/>
      <c r="F90" s="11"/>
    </row>
    <row r="91" spans="2:6" x14ac:dyDescent="0.2">
      <c r="B91" s="95" t="s">
        <v>186</v>
      </c>
      <c r="C91" s="95"/>
      <c r="D91" s="95"/>
      <c r="E91" s="95"/>
      <c r="F91" s="95"/>
    </row>
    <row r="92" spans="2:6" x14ac:dyDescent="0.2">
      <c r="B92" s="45" t="s">
        <v>38</v>
      </c>
      <c r="C92" s="46" t="s">
        <v>40</v>
      </c>
      <c r="D92" s="45" t="s">
        <v>30</v>
      </c>
      <c r="E92" s="47" t="s">
        <v>101</v>
      </c>
      <c r="F92" s="57" t="s">
        <v>3</v>
      </c>
    </row>
    <row r="93" spans="2:6" x14ac:dyDescent="0.2">
      <c r="B93" s="45"/>
      <c r="C93" s="153" t="s">
        <v>177</v>
      </c>
      <c r="D93" s="45"/>
      <c r="E93" s="47"/>
      <c r="F93" s="57"/>
    </row>
    <row r="94" spans="2:6" x14ac:dyDescent="0.2">
      <c r="B94" s="84">
        <v>1310</v>
      </c>
      <c r="C94" s="53" t="s">
        <v>173</v>
      </c>
      <c r="D94" s="56"/>
      <c r="E94" s="55">
        <v>1225</v>
      </c>
      <c r="F94" s="55">
        <f>E94*D94</f>
        <v>0</v>
      </c>
    </row>
    <row r="95" spans="2:6" x14ac:dyDescent="0.2">
      <c r="B95" s="84">
        <v>1320</v>
      </c>
      <c r="C95" s="53" t="s">
        <v>174</v>
      </c>
      <c r="D95" s="56"/>
      <c r="E95" s="55">
        <v>1800</v>
      </c>
      <c r="F95" s="55">
        <f>E95*D95</f>
        <v>0</v>
      </c>
    </row>
    <row r="96" spans="2:6" x14ac:dyDescent="0.2">
      <c r="B96" s="84">
        <v>1330</v>
      </c>
      <c r="C96" s="53" t="s">
        <v>175</v>
      </c>
      <c r="D96" s="56"/>
      <c r="E96" s="55">
        <v>2700</v>
      </c>
      <c r="F96" s="55">
        <f>E96*D96</f>
        <v>0</v>
      </c>
    </row>
    <row r="97" spans="2:6" x14ac:dyDescent="0.2">
      <c r="B97" s="84">
        <v>1340</v>
      </c>
      <c r="C97" s="53" t="s">
        <v>176</v>
      </c>
      <c r="D97" s="56"/>
      <c r="E97" s="55">
        <v>5195</v>
      </c>
      <c r="F97" s="55">
        <f>E97*D97</f>
        <v>0</v>
      </c>
    </row>
    <row r="98" spans="2:6" x14ac:dyDescent="0.2">
      <c r="B98" s="84"/>
      <c r="C98" s="154" t="s">
        <v>187</v>
      </c>
      <c r="D98" s="56"/>
      <c r="E98" s="55"/>
      <c r="F98" s="55"/>
    </row>
    <row r="99" spans="2:6" x14ac:dyDescent="0.2">
      <c r="B99" s="84">
        <v>1350</v>
      </c>
      <c r="C99" s="53" t="s">
        <v>188</v>
      </c>
      <c r="D99" s="56"/>
      <c r="E99" s="55">
        <v>2080</v>
      </c>
      <c r="F99" s="55">
        <f>E99*D99</f>
        <v>0</v>
      </c>
    </row>
    <row r="100" spans="2:6" x14ac:dyDescent="0.2">
      <c r="B100" s="87" t="s">
        <v>129</v>
      </c>
      <c r="C100" s="87"/>
      <c r="D100" s="62"/>
      <c r="E100" s="62"/>
      <c r="F100" s="62"/>
    </row>
    <row r="101" spans="2:6" x14ac:dyDescent="0.2">
      <c r="B101" s="8"/>
      <c r="C101" s="9"/>
      <c r="D101" s="8"/>
      <c r="E101" s="10"/>
      <c r="F101" s="11"/>
    </row>
    <row r="102" spans="2:6" x14ac:dyDescent="0.2">
      <c r="B102" s="95" t="s">
        <v>69</v>
      </c>
      <c r="C102" s="95"/>
      <c r="D102" s="95"/>
      <c r="E102" s="95"/>
      <c r="F102" s="95"/>
    </row>
    <row r="103" spans="2:6" ht="14.25" customHeight="1" x14ac:dyDescent="0.2">
      <c r="B103" s="45" t="s">
        <v>38</v>
      </c>
      <c r="C103" s="46" t="s">
        <v>40</v>
      </c>
      <c r="D103" s="45" t="s">
        <v>70</v>
      </c>
      <c r="E103" s="47" t="s">
        <v>101</v>
      </c>
      <c r="F103" s="45" t="s">
        <v>3</v>
      </c>
    </row>
    <row r="104" spans="2:6" ht="14.25" customHeight="1" x14ac:dyDescent="0.2">
      <c r="B104" s="45"/>
      <c r="C104" s="46" t="s">
        <v>180</v>
      </c>
      <c r="D104" s="45"/>
      <c r="E104" s="47"/>
      <c r="F104" s="45"/>
    </row>
    <row r="105" spans="2:6" x14ac:dyDescent="0.2">
      <c r="B105" s="52">
        <v>1700</v>
      </c>
      <c r="C105" s="53" t="s">
        <v>13</v>
      </c>
      <c r="D105" s="56"/>
      <c r="E105" s="55">
        <v>124.8</v>
      </c>
      <c r="F105" s="55">
        <f t="shared" ref="F105:F110" si="4">E105*D105</f>
        <v>0</v>
      </c>
    </row>
    <row r="106" spans="2:6" x14ac:dyDescent="0.2">
      <c r="B106" s="52">
        <v>1700</v>
      </c>
      <c r="C106" s="53" t="s">
        <v>18</v>
      </c>
      <c r="D106" s="56"/>
      <c r="E106" s="55">
        <v>124.8</v>
      </c>
      <c r="F106" s="55">
        <f t="shared" si="4"/>
        <v>0</v>
      </c>
    </row>
    <row r="107" spans="2:6" x14ac:dyDescent="0.2">
      <c r="B107" s="52">
        <v>1700</v>
      </c>
      <c r="C107" s="53" t="s">
        <v>68</v>
      </c>
      <c r="D107" s="56"/>
      <c r="E107" s="55">
        <v>124.8</v>
      </c>
      <c r="F107" s="55">
        <f t="shared" si="4"/>
        <v>0</v>
      </c>
    </row>
    <row r="108" spans="2:6" x14ac:dyDescent="0.2">
      <c r="B108" s="52">
        <v>1700</v>
      </c>
      <c r="C108" s="53" t="s">
        <v>14</v>
      </c>
      <c r="D108" s="56"/>
      <c r="E108" s="55">
        <v>124.8</v>
      </c>
      <c r="F108" s="55">
        <f t="shared" si="4"/>
        <v>0</v>
      </c>
    </row>
    <row r="109" spans="2:6" x14ac:dyDescent="0.2">
      <c r="B109" s="52">
        <v>1700</v>
      </c>
      <c r="C109" s="53" t="s">
        <v>15</v>
      </c>
      <c r="D109" s="56"/>
      <c r="E109" s="55">
        <v>124.8</v>
      </c>
      <c r="F109" s="55">
        <f t="shared" si="4"/>
        <v>0</v>
      </c>
    </row>
    <row r="110" spans="2:6" x14ac:dyDescent="0.2">
      <c r="B110" s="52">
        <v>1700</v>
      </c>
      <c r="C110" s="53" t="s">
        <v>16</v>
      </c>
      <c r="D110" s="56"/>
      <c r="E110" s="55">
        <v>124.8</v>
      </c>
      <c r="F110" s="63">
        <f t="shared" si="4"/>
        <v>0</v>
      </c>
    </row>
    <row r="111" spans="2:6" x14ac:dyDescent="0.2">
      <c r="B111" s="16"/>
      <c r="C111" s="17"/>
      <c r="D111" s="18"/>
      <c r="E111" s="19"/>
      <c r="F111" s="20"/>
    </row>
    <row r="112" spans="2:6" x14ac:dyDescent="0.2">
      <c r="B112" s="95" t="s">
        <v>102</v>
      </c>
      <c r="C112" s="95"/>
      <c r="D112" s="95"/>
      <c r="E112" s="95"/>
      <c r="F112" s="95"/>
    </row>
    <row r="113" spans="2:6" x14ac:dyDescent="0.2">
      <c r="B113" s="45" t="s">
        <v>38</v>
      </c>
      <c r="C113" s="46" t="s">
        <v>1</v>
      </c>
      <c r="D113" s="45" t="s">
        <v>30</v>
      </c>
      <c r="E113" s="47" t="s">
        <v>101</v>
      </c>
      <c r="F113" s="45" t="s">
        <v>3</v>
      </c>
    </row>
    <row r="114" spans="2:6" x14ac:dyDescent="0.2">
      <c r="B114" s="64">
        <v>1300</v>
      </c>
      <c r="C114" s="59" t="s">
        <v>189</v>
      </c>
      <c r="D114" s="64"/>
      <c r="E114" s="55">
        <v>388</v>
      </c>
      <c r="F114" s="63">
        <f t="shared" ref="F114" si="5">E114*D114</f>
        <v>0</v>
      </c>
    </row>
    <row r="115" spans="2:6" x14ac:dyDescent="0.2">
      <c r="B115" s="64">
        <v>1301</v>
      </c>
      <c r="C115" s="59" t="s">
        <v>71</v>
      </c>
      <c r="D115" s="56"/>
      <c r="E115" s="55">
        <v>1552</v>
      </c>
      <c r="F115" s="55">
        <f t="shared" ref="F115" si="6">E115*D115</f>
        <v>0</v>
      </c>
    </row>
    <row r="116" spans="2:6" x14ac:dyDescent="0.2">
      <c r="B116" s="52">
        <v>1302</v>
      </c>
      <c r="C116" s="53" t="s">
        <v>72</v>
      </c>
      <c r="D116" s="56"/>
      <c r="E116" s="55">
        <v>2238</v>
      </c>
      <c r="F116" s="55">
        <f t="shared" ref="F116:F117" si="7">E116*D116</f>
        <v>0</v>
      </c>
    </row>
    <row r="117" spans="2:6" x14ac:dyDescent="0.2">
      <c r="B117" s="52">
        <v>1303</v>
      </c>
      <c r="C117" s="53" t="s">
        <v>73</v>
      </c>
      <c r="D117" s="56"/>
      <c r="E117" s="55">
        <v>3104</v>
      </c>
      <c r="F117" s="55">
        <f t="shared" si="7"/>
        <v>0</v>
      </c>
    </row>
    <row r="118" spans="2:6" ht="13.5" customHeight="1" x14ac:dyDescent="0.2">
      <c r="B118" s="21"/>
      <c r="C118" s="22"/>
      <c r="D118" s="21"/>
      <c r="E118" s="21"/>
      <c r="F118" s="21"/>
    </row>
    <row r="119" spans="2:6" ht="13.5" hidden="1" thickBot="1" x14ac:dyDescent="0.25">
      <c r="B119" s="113" t="s">
        <v>19</v>
      </c>
      <c r="C119" s="114"/>
      <c r="D119" s="114"/>
      <c r="E119" s="114"/>
      <c r="F119" s="115"/>
    </row>
    <row r="120" spans="2:6" ht="13.5" hidden="1" thickBot="1" x14ac:dyDescent="0.25">
      <c r="B120" s="23" t="s">
        <v>0</v>
      </c>
      <c r="C120" s="24" t="s">
        <v>1</v>
      </c>
      <c r="D120" s="25" t="s">
        <v>2</v>
      </c>
      <c r="E120" s="26" t="s">
        <v>4</v>
      </c>
      <c r="F120" s="27" t="s">
        <v>3</v>
      </c>
    </row>
    <row r="121" spans="2:6" ht="27" hidden="1" customHeight="1" x14ac:dyDescent="0.2">
      <c r="B121" s="28">
        <v>1910</v>
      </c>
      <c r="C121" s="100" t="s">
        <v>130</v>
      </c>
      <c r="D121" s="79"/>
      <c r="E121" s="29">
        <v>150</v>
      </c>
      <c r="F121" s="30">
        <f>E121*D121</f>
        <v>0</v>
      </c>
    </row>
    <row r="122" spans="2:6" ht="27" hidden="1" customHeight="1" thickBot="1" x14ac:dyDescent="0.25">
      <c r="B122" s="13">
        <v>1910</v>
      </c>
      <c r="C122" s="101" t="s">
        <v>130</v>
      </c>
      <c r="D122" s="80"/>
      <c r="E122" s="14">
        <v>150</v>
      </c>
      <c r="F122" s="31">
        <f>E122*D122</f>
        <v>0</v>
      </c>
    </row>
    <row r="123" spans="2:6" ht="13.5" hidden="1" thickBot="1" x14ac:dyDescent="0.25">
      <c r="B123" s="8"/>
      <c r="C123" s="9"/>
      <c r="D123" s="8"/>
      <c r="E123" s="10"/>
      <c r="F123" s="32"/>
    </row>
    <row r="124" spans="2:6" ht="12.75" customHeight="1" x14ac:dyDescent="0.2">
      <c r="B124" s="95" t="s">
        <v>74</v>
      </c>
      <c r="C124" s="95"/>
      <c r="D124" s="95"/>
      <c r="E124" s="95"/>
      <c r="F124" s="95"/>
    </row>
    <row r="125" spans="2:6" ht="14.25" customHeight="1" x14ac:dyDescent="0.2">
      <c r="B125" s="45" t="s">
        <v>38</v>
      </c>
      <c r="C125" s="46" t="s">
        <v>40</v>
      </c>
      <c r="D125" s="45" t="s">
        <v>70</v>
      </c>
      <c r="E125" s="47" t="s">
        <v>101</v>
      </c>
      <c r="F125" s="45" t="s">
        <v>3</v>
      </c>
    </row>
    <row r="126" spans="2:6" ht="25.5" x14ac:dyDescent="0.2">
      <c r="B126" s="52">
        <v>1920</v>
      </c>
      <c r="C126" s="49" t="s">
        <v>181</v>
      </c>
      <c r="D126" s="56"/>
      <c r="E126" s="65">
        <v>30.4</v>
      </c>
      <c r="F126" s="65">
        <f>E126*D126</f>
        <v>0</v>
      </c>
    </row>
    <row r="127" spans="2:6" x14ac:dyDescent="0.2">
      <c r="B127" s="8"/>
      <c r="C127" s="9"/>
      <c r="D127" s="8"/>
      <c r="E127" s="33"/>
      <c r="F127" s="34"/>
    </row>
    <row r="128" spans="2:6" ht="12.75" customHeight="1" x14ac:dyDescent="0.2">
      <c r="B128" s="95" t="s">
        <v>75</v>
      </c>
      <c r="C128" s="95"/>
      <c r="D128" s="95"/>
      <c r="E128" s="95"/>
      <c r="F128" s="95"/>
    </row>
    <row r="129" spans="2:11" ht="14.25" customHeight="1" x14ac:dyDescent="0.2">
      <c r="B129" s="45" t="s">
        <v>38</v>
      </c>
      <c r="C129" s="46" t="s">
        <v>40</v>
      </c>
      <c r="D129" s="45" t="s">
        <v>30</v>
      </c>
      <c r="E129" s="47" t="s">
        <v>101</v>
      </c>
      <c r="F129" s="45" t="s">
        <v>3</v>
      </c>
    </row>
    <row r="130" spans="2:11" x14ac:dyDescent="0.2">
      <c r="B130" s="48">
        <v>1930</v>
      </c>
      <c r="C130" s="49" t="s">
        <v>103</v>
      </c>
      <c r="D130" s="50"/>
      <c r="E130" s="65">
        <v>600</v>
      </c>
      <c r="F130" s="65">
        <f>E130*D130</f>
        <v>0</v>
      </c>
    </row>
    <row r="131" spans="2:11" x14ac:dyDescent="0.2">
      <c r="B131" s="8"/>
      <c r="C131" s="9"/>
      <c r="D131" s="8"/>
      <c r="E131" s="10"/>
      <c r="F131" s="32"/>
    </row>
    <row r="132" spans="2:11" ht="12.75" customHeight="1" x14ac:dyDescent="0.2">
      <c r="B132" s="95" t="s">
        <v>76</v>
      </c>
      <c r="C132" s="95"/>
      <c r="D132" s="95"/>
      <c r="E132" s="95"/>
      <c r="F132" s="95"/>
    </row>
    <row r="133" spans="2:11" x14ac:dyDescent="0.2">
      <c r="B133" s="82" t="s">
        <v>38</v>
      </c>
      <c r="C133" s="46" t="s">
        <v>40</v>
      </c>
      <c r="D133" s="45" t="s">
        <v>30</v>
      </c>
      <c r="E133" s="47" t="s">
        <v>101</v>
      </c>
      <c r="F133" s="45" t="s">
        <v>3</v>
      </c>
    </row>
    <row r="134" spans="2:11" x14ac:dyDescent="0.2">
      <c r="B134" s="64">
        <v>1940</v>
      </c>
      <c r="C134" s="49" t="s">
        <v>76</v>
      </c>
      <c r="D134" s="56"/>
      <c r="E134" s="65">
        <v>225</v>
      </c>
      <c r="F134" s="65">
        <f>E134*D134</f>
        <v>0</v>
      </c>
    </row>
    <row r="135" spans="2:11" x14ac:dyDescent="0.2">
      <c r="B135" s="8"/>
      <c r="C135" s="9"/>
      <c r="D135" s="8"/>
      <c r="E135" s="10"/>
      <c r="F135" s="32"/>
    </row>
    <row r="136" spans="2:11" x14ac:dyDescent="0.2">
      <c r="B136" s="95" t="s">
        <v>80</v>
      </c>
      <c r="C136" s="95"/>
      <c r="D136" s="95"/>
      <c r="E136" s="95"/>
      <c r="F136" s="95"/>
    </row>
    <row r="137" spans="2:11" x14ac:dyDescent="0.2">
      <c r="B137" s="45" t="s">
        <v>38</v>
      </c>
      <c r="C137" s="46" t="s">
        <v>40</v>
      </c>
      <c r="D137" s="45" t="s">
        <v>30</v>
      </c>
      <c r="E137" s="47" t="s">
        <v>101</v>
      </c>
      <c r="F137" s="66" t="s">
        <v>3</v>
      </c>
    </row>
    <row r="138" spans="2:11" x14ac:dyDescent="0.2">
      <c r="B138" s="61">
        <v>1950</v>
      </c>
      <c r="C138" s="68" t="s">
        <v>77</v>
      </c>
      <c r="D138" s="69"/>
      <c r="E138" s="55">
        <v>1913</v>
      </c>
      <c r="F138" s="55">
        <f>E138*D138</f>
        <v>0</v>
      </c>
    </row>
    <row r="139" spans="2:11" x14ac:dyDescent="0.2">
      <c r="B139" s="61">
        <v>1953</v>
      </c>
      <c r="C139" s="67" t="s">
        <v>78</v>
      </c>
      <c r="D139" s="69"/>
      <c r="E139" s="55">
        <v>3129.2</v>
      </c>
      <c r="F139" s="55">
        <f>E139*D139</f>
        <v>0</v>
      </c>
    </row>
    <row r="140" spans="2:11" x14ac:dyDescent="0.2">
      <c r="B140" s="61">
        <v>1955</v>
      </c>
      <c r="C140" s="70" t="s">
        <v>79</v>
      </c>
      <c r="D140" s="69"/>
      <c r="E140" s="55">
        <v>4139.2</v>
      </c>
      <c r="F140" s="55">
        <f>E140*D140</f>
        <v>0</v>
      </c>
    </row>
    <row r="141" spans="2:11" ht="14.25" x14ac:dyDescent="0.2">
      <c r="B141" s="61"/>
      <c r="C141" s="70" t="s">
        <v>81</v>
      </c>
      <c r="D141" s="69"/>
      <c r="E141" s="71"/>
      <c r="F141" s="72"/>
      <c r="K141" s="102"/>
    </row>
    <row r="142" spans="2:11" ht="14.25" x14ac:dyDescent="0.2">
      <c r="B142" s="35"/>
      <c r="C142" s="15"/>
      <c r="D142" s="103"/>
      <c r="E142" s="36"/>
      <c r="F142" s="36"/>
    </row>
    <row r="143" spans="2:11" x14ac:dyDescent="0.2">
      <c r="B143" s="95" t="s">
        <v>104</v>
      </c>
      <c r="C143" s="95"/>
      <c r="D143" s="95"/>
      <c r="E143" s="95"/>
      <c r="F143" s="95"/>
    </row>
    <row r="144" spans="2:11" x14ac:dyDescent="0.2">
      <c r="B144" s="45" t="s">
        <v>38</v>
      </c>
      <c r="C144" s="46" t="s">
        <v>40</v>
      </c>
      <c r="D144" s="45" t="s">
        <v>30</v>
      </c>
      <c r="E144" s="47" t="s">
        <v>101</v>
      </c>
      <c r="F144" s="66" t="s">
        <v>3</v>
      </c>
    </row>
    <row r="145" spans="2:6" x14ac:dyDescent="0.2">
      <c r="B145" s="61">
        <v>2000</v>
      </c>
      <c r="C145" s="68" t="s">
        <v>118</v>
      </c>
      <c r="D145" s="69"/>
      <c r="E145" s="55">
        <v>598</v>
      </c>
      <c r="F145" s="55">
        <f>E145*D145</f>
        <v>0</v>
      </c>
    </row>
    <row r="146" spans="2:6" x14ac:dyDescent="0.2">
      <c r="B146" s="35"/>
      <c r="C146" s="15"/>
      <c r="D146" s="81"/>
      <c r="E146" s="37"/>
      <c r="F146" s="34"/>
    </row>
    <row r="147" spans="2:6" x14ac:dyDescent="0.2">
      <c r="B147" s="95" t="s">
        <v>82</v>
      </c>
      <c r="C147" s="95"/>
      <c r="D147" s="95"/>
      <c r="E147" s="95"/>
      <c r="F147" s="95"/>
    </row>
    <row r="148" spans="2:6" x14ac:dyDescent="0.2">
      <c r="B148" s="45" t="s">
        <v>38</v>
      </c>
      <c r="C148" s="46" t="s">
        <v>40</v>
      </c>
      <c r="D148" s="45" t="s">
        <v>30</v>
      </c>
      <c r="E148" s="47" t="s">
        <v>101</v>
      </c>
      <c r="F148" s="66" t="s">
        <v>3</v>
      </c>
    </row>
    <row r="149" spans="2:6" x14ac:dyDescent="0.2">
      <c r="B149" s="69"/>
      <c r="C149" s="73"/>
      <c r="D149" s="69"/>
      <c r="E149" s="85"/>
      <c r="F149" s="55">
        <f>E149*D149</f>
        <v>0</v>
      </c>
    </row>
    <row r="150" spans="2:6" x14ac:dyDescent="0.2">
      <c r="B150" s="69"/>
      <c r="C150" s="73"/>
      <c r="D150" s="69"/>
      <c r="E150" s="86"/>
      <c r="F150" s="55">
        <f>E150*D150</f>
        <v>0</v>
      </c>
    </row>
    <row r="151" spans="2:6" x14ac:dyDescent="0.2">
      <c r="B151" s="69"/>
      <c r="C151" s="73"/>
      <c r="D151" s="69"/>
      <c r="E151" s="86"/>
      <c r="F151" s="55">
        <f>E151*D151</f>
        <v>0</v>
      </c>
    </row>
    <row r="152" spans="2:6" x14ac:dyDescent="0.2">
      <c r="B152" s="90"/>
      <c r="C152" s="91"/>
      <c r="D152" s="90"/>
      <c r="E152" s="92"/>
      <c r="F152" s="10"/>
    </row>
    <row r="153" spans="2:6" x14ac:dyDescent="0.2">
      <c r="B153" s="8"/>
      <c r="C153" s="9"/>
      <c r="D153" s="8"/>
      <c r="E153" s="36"/>
      <c r="F153" s="74" t="s">
        <v>120</v>
      </c>
    </row>
    <row r="154" spans="2:6" x14ac:dyDescent="0.2">
      <c r="B154" s="110" t="s">
        <v>119</v>
      </c>
      <c r="C154" s="111"/>
      <c r="D154" s="111"/>
      <c r="E154" s="112"/>
      <c r="F154" s="76">
        <f>SUM(F24:F151)</f>
        <v>0</v>
      </c>
    </row>
    <row r="155" spans="2:6" x14ac:dyDescent="0.2">
      <c r="B155" s="8"/>
      <c r="C155" s="9"/>
      <c r="D155" s="8"/>
      <c r="E155" s="36"/>
      <c r="F155" s="74" t="s">
        <v>89</v>
      </c>
    </row>
    <row r="156" spans="2:6" x14ac:dyDescent="0.2">
      <c r="B156" s="110" t="s">
        <v>119</v>
      </c>
      <c r="C156" s="111"/>
      <c r="D156" s="111"/>
      <c r="E156" s="112"/>
      <c r="F156" s="76">
        <f>SUM(F154*1.25)</f>
        <v>0</v>
      </c>
    </row>
    <row r="157" spans="2:6" x14ac:dyDescent="0.2">
      <c r="B157" s="93"/>
      <c r="C157" s="93"/>
      <c r="D157" s="93"/>
      <c r="E157" s="93"/>
      <c r="F157" s="94"/>
    </row>
    <row r="158" spans="2:6" x14ac:dyDescent="0.2">
      <c r="B158" s="38"/>
      <c r="C158" s="38"/>
      <c r="D158" s="8"/>
      <c r="E158" s="35"/>
      <c r="F158" s="104"/>
    </row>
    <row r="160" spans="2:6" x14ac:dyDescent="0.2">
      <c r="B160" s="39" t="s">
        <v>85</v>
      </c>
    </row>
    <row r="161" spans="2:9" x14ac:dyDescent="0.2">
      <c r="B161" s="39" t="s">
        <v>83</v>
      </c>
    </row>
    <row r="162" spans="2:9" x14ac:dyDescent="0.2">
      <c r="B162" s="39" t="s">
        <v>84</v>
      </c>
    </row>
    <row r="163" spans="2:9" x14ac:dyDescent="0.2">
      <c r="B163" s="39" t="s">
        <v>86</v>
      </c>
    </row>
    <row r="164" spans="2:9" x14ac:dyDescent="0.2">
      <c r="B164" s="40"/>
      <c r="D164" s="41"/>
    </row>
    <row r="166" spans="2:9" x14ac:dyDescent="0.2">
      <c r="B166" s="117" t="s">
        <v>92</v>
      </c>
      <c r="C166" s="117"/>
      <c r="D166" s="97"/>
      <c r="E166" s="97"/>
      <c r="F166" s="96"/>
    </row>
    <row r="167" spans="2:9" x14ac:dyDescent="0.2">
      <c r="B167" s="118" t="s">
        <v>96</v>
      </c>
      <c r="C167" s="118"/>
      <c r="D167" s="75" t="s">
        <v>30</v>
      </c>
      <c r="E167" s="83" t="s">
        <v>87</v>
      </c>
      <c r="F167" s="47" t="s">
        <v>31</v>
      </c>
    </row>
    <row r="168" spans="2:9" x14ac:dyDescent="0.2">
      <c r="B168" s="116" t="s">
        <v>105</v>
      </c>
      <c r="C168" s="116"/>
      <c r="D168" s="56"/>
      <c r="E168" s="61" t="s">
        <v>182</v>
      </c>
      <c r="F168" s="55">
        <f>D168*95</f>
        <v>0</v>
      </c>
      <c r="I168" s="1" t="s">
        <v>11</v>
      </c>
    </row>
    <row r="169" spans="2:9" ht="12.75" customHeight="1" x14ac:dyDescent="0.2">
      <c r="B169" s="116" t="s">
        <v>105</v>
      </c>
      <c r="C169" s="116"/>
      <c r="D169" s="56"/>
      <c r="E169" s="61" t="s">
        <v>183</v>
      </c>
      <c r="F169" s="55">
        <f>D169*95</f>
        <v>0</v>
      </c>
      <c r="I169" s="1" t="s">
        <v>12</v>
      </c>
    </row>
    <row r="170" spans="2:9" ht="12.75" customHeight="1" x14ac:dyDescent="0.2">
      <c r="B170" s="78"/>
      <c r="C170" s="78"/>
      <c r="D170" s="88"/>
      <c r="E170" s="89"/>
      <c r="F170" s="10"/>
    </row>
    <row r="171" spans="2:9" x14ac:dyDescent="0.2">
      <c r="B171" s="117" t="s">
        <v>93</v>
      </c>
      <c r="C171" s="117"/>
      <c r="D171" s="97"/>
      <c r="E171" s="97"/>
      <c r="F171" s="97"/>
    </row>
    <row r="172" spans="2:9" x14ac:dyDescent="0.2">
      <c r="B172" s="144" t="s">
        <v>95</v>
      </c>
      <c r="C172" s="144"/>
      <c r="D172" s="75" t="s">
        <v>30</v>
      </c>
      <c r="E172" s="83" t="s">
        <v>87</v>
      </c>
      <c r="F172" s="47" t="s">
        <v>31</v>
      </c>
    </row>
    <row r="173" spans="2:9" x14ac:dyDescent="0.2">
      <c r="B173" s="116" t="s">
        <v>106</v>
      </c>
      <c r="C173" s="116"/>
      <c r="D173" s="56"/>
      <c r="E173" s="61" t="s">
        <v>182</v>
      </c>
      <c r="F173" s="55">
        <f t="shared" ref="F173:F176" si="8">D173*105</f>
        <v>0</v>
      </c>
      <c r="I173" s="1" t="s">
        <v>10</v>
      </c>
    </row>
    <row r="174" spans="2:9" ht="12.75" customHeight="1" x14ac:dyDescent="0.2">
      <c r="B174" s="116" t="s">
        <v>107</v>
      </c>
      <c r="C174" s="116"/>
      <c r="D174" s="56"/>
      <c r="E174" s="61" t="s">
        <v>182</v>
      </c>
      <c r="F174" s="55">
        <f t="shared" si="8"/>
        <v>0</v>
      </c>
      <c r="I174" s="1" t="s">
        <v>11</v>
      </c>
    </row>
    <row r="175" spans="2:9" ht="12.75" customHeight="1" x14ac:dyDescent="0.2">
      <c r="B175" s="116" t="s">
        <v>106</v>
      </c>
      <c r="C175" s="116"/>
      <c r="D175" s="56"/>
      <c r="E175" s="61" t="s">
        <v>183</v>
      </c>
      <c r="F175" s="55">
        <f t="shared" si="8"/>
        <v>0</v>
      </c>
    </row>
    <row r="176" spans="2:9" ht="12.75" customHeight="1" x14ac:dyDescent="0.2">
      <c r="B176" s="116" t="s">
        <v>107</v>
      </c>
      <c r="C176" s="116"/>
      <c r="D176" s="56"/>
      <c r="E176" s="61" t="s">
        <v>183</v>
      </c>
      <c r="F176" s="55">
        <f t="shared" si="8"/>
        <v>0</v>
      </c>
    </row>
    <row r="177" spans="2:6" ht="12.75" customHeight="1" x14ac:dyDescent="0.2">
      <c r="B177" s="78"/>
      <c r="C177" s="78"/>
      <c r="D177" s="88"/>
      <c r="E177" s="81"/>
      <c r="F177" s="10"/>
    </row>
    <row r="178" spans="2:6" x14ac:dyDescent="0.2">
      <c r="B178" s="117" t="s">
        <v>93</v>
      </c>
      <c r="C178" s="117"/>
      <c r="D178" s="97"/>
      <c r="E178" s="97"/>
      <c r="F178" s="97"/>
    </row>
    <row r="179" spans="2:6" ht="12.75" customHeight="1" x14ac:dyDescent="0.2">
      <c r="B179" s="118" t="s">
        <v>184</v>
      </c>
      <c r="C179" s="118"/>
      <c r="D179" s="75" t="s">
        <v>30</v>
      </c>
      <c r="E179" s="83" t="s">
        <v>87</v>
      </c>
      <c r="F179" s="47" t="s">
        <v>31</v>
      </c>
    </row>
    <row r="180" spans="2:6" ht="12.75" customHeight="1" x14ac:dyDescent="0.2">
      <c r="B180" s="116" t="s">
        <v>185</v>
      </c>
      <c r="C180" s="116"/>
      <c r="D180" s="56"/>
      <c r="E180" s="61" t="s">
        <v>182</v>
      </c>
      <c r="F180" s="55">
        <f>D180*235</f>
        <v>0</v>
      </c>
    </row>
    <row r="181" spans="2:6" ht="12.75" customHeight="1" x14ac:dyDescent="0.2">
      <c r="B181" s="116" t="s">
        <v>185</v>
      </c>
      <c r="C181" s="116"/>
      <c r="D181" s="56"/>
      <c r="E181" s="61" t="s">
        <v>183</v>
      </c>
      <c r="F181" s="55">
        <f>D181*235</f>
        <v>0</v>
      </c>
    </row>
    <row r="182" spans="2:6" x14ac:dyDescent="0.2">
      <c r="B182" s="78"/>
      <c r="C182" s="77"/>
      <c r="D182" s="8"/>
      <c r="E182" s="42"/>
      <c r="F182" s="9"/>
    </row>
    <row r="183" spans="2:6" x14ac:dyDescent="0.2">
      <c r="B183" s="151" t="s">
        <v>132</v>
      </c>
      <c r="C183" s="117"/>
      <c r="D183" s="97"/>
      <c r="E183" s="97"/>
      <c r="F183" s="108"/>
    </row>
    <row r="184" spans="2:6" x14ac:dyDescent="0.2">
      <c r="B184" s="146" t="s">
        <v>133</v>
      </c>
      <c r="C184" s="146"/>
      <c r="D184" s="75" t="s">
        <v>30</v>
      </c>
      <c r="E184" s="83" t="s">
        <v>31</v>
      </c>
      <c r="F184" s="107" t="s">
        <v>134</v>
      </c>
    </row>
    <row r="185" spans="2:6" x14ac:dyDescent="0.2">
      <c r="B185" s="116" t="s">
        <v>135</v>
      </c>
      <c r="C185" s="116"/>
      <c r="D185" s="56"/>
      <c r="E185" s="55">
        <v>300</v>
      </c>
      <c r="F185" s="55">
        <f>E185*D185</f>
        <v>0</v>
      </c>
    </row>
    <row r="186" spans="2:6" x14ac:dyDescent="0.2">
      <c r="B186" s="116" t="s">
        <v>136</v>
      </c>
      <c r="C186" s="116"/>
      <c r="D186" s="56"/>
      <c r="E186" s="55">
        <v>300</v>
      </c>
      <c r="F186" s="55">
        <f t="shared" ref="F186:F201" si="9">E186*D186</f>
        <v>0</v>
      </c>
    </row>
    <row r="187" spans="2:6" x14ac:dyDescent="0.2">
      <c r="B187" s="116" t="s">
        <v>137</v>
      </c>
      <c r="C187" s="116"/>
      <c r="D187" s="56"/>
      <c r="E187" s="55">
        <v>300</v>
      </c>
      <c r="F187" s="55">
        <f t="shared" si="9"/>
        <v>0</v>
      </c>
    </row>
    <row r="188" spans="2:6" x14ac:dyDescent="0.2">
      <c r="B188" s="116" t="s">
        <v>138</v>
      </c>
      <c r="C188" s="116"/>
      <c r="D188" s="56"/>
      <c r="E188" s="55">
        <v>250</v>
      </c>
      <c r="F188" s="55">
        <f t="shared" si="9"/>
        <v>0</v>
      </c>
    </row>
    <row r="189" spans="2:6" x14ac:dyDescent="0.2">
      <c r="B189" s="116" t="s">
        <v>139</v>
      </c>
      <c r="C189" s="116"/>
      <c r="D189" s="56"/>
      <c r="E189" s="55">
        <v>45</v>
      </c>
      <c r="F189" s="55">
        <f t="shared" si="9"/>
        <v>0</v>
      </c>
    </row>
    <row r="190" spans="2:6" x14ac:dyDescent="0.2">
      <c r="B190" s="116" t="s">
        <v>140</v>
      </c>
      <c r="C190" s="116"/>
      <c r="D190" s="56"/>
      <c r="E190" s="55">
        <v>300</v>
      </c>
      <c r="F190" s="55">
        <f t="shared" si="9"/>
        <v>0</v>
      </c>
    </row>
    <row r="191" spans="2:6" x14ac:dyDescent="0.2">
      <c r="B191" s="116" t="s">
        <v>141</v>
      </c>
      <c r="C191" s="116"/>
      <c r="D191" s="56"/>
      <c r="E191" s="55">
        <v>110</v>
      </c>
      <c r="F191" s="55">
        <f t="shared" si="9"/>
        <v>0</v>
      </c>
    </row>
    <row r="192" spans="2:6" x14ac:dyDescent="0.2">
      <c r="B192" s="116" t="s">
        <v>142</v>
      </c>
      <c r="C192" s="116"/>
      <c r="D192" s="56"/>
      <c r="E192" s="55">
        <v>40</v>
      </c>
      <c r="F192" s="55">
        <f t="shared" si="9"/>
        <v>0</v>
      </c>
    </row>
    <row r="193" spans="2:6" x14ac:dyDescent="0.2">
      <c r="B193" s="116" t="s">
        <v>143</v>
      </c>
      <c r="C193" s="116"/>
      <c r="D193" s="56"/>
      <c r="E193" s="55">
        <v>350</v>
      </c>
      <c r="F193" s="55">
        <f t="shared" si="9"/>
        <v>0</v>
      </c>
    </row>
    <row r="194" spans="2:6" x14ac:dyDescent="0.2">
      <c r="B194" s="116" t="s">
        <v>144</v>
      </c>
      <c r="C194" s="116"/>
      <c r="D194" s="56"/>
      <c r="E194" s="55">
        <v>400</v>
      </c>
      <c r="F194" s="55">
        <f t="shared" si="9"/>
        <v>0</v>
      </c>
    </row>
    <row r="195" spans="2:6" x14ac:dyDescent="0.2">
      <c r="B195" s="116" t="s">
        <v>145</v>
      </c>
      <c r="C195" s="116"/>
      <c r="D195" s="56"/>
      <c r="E195" s="55">
        <v>450</v>
      </c>
      <c r="F195" s="55">
        <f t="shared" si="9"/>
        <v>0</v>
      </c>
    </row>
    <row r="196" spans="2:6" x14ac:dyDescent="0.2">
      <c r="B196" s="116" t="s">
        <v>146</v>
      </c>
      <c r="C196" s="116"/>
      <c r="D196" s="56"/>
      <c r="E196" s="55">
        <v>350</v>
      </c>
      <c r="F196" s="55">
        <f t="shared" si="9"/>
        <v>0</v>
      </c>
    </row>
    <row r="197" spans="2:6" x14ac:dyDescent="0.2">
      <c r="B197" s="116" t="s">
        <v>147</v>
      </c>
      <c r="C197" s="116"/>
      <c r="D197" s="56"/>
      <c r="E197" s="55">
        <v>450</v>
      </c>
      <c r="F197" s="55">
        <f t="shared" si="9"/>
        <v>0</v>
      </c>
    </row>
    <row r="198" spans="2:6" x14ac:dyDescent="0.2">
      <c r="B198" s="116" t="s">
        <v>148</v>
      </c>
      <c r="C198" s="116"/>
      <c r="D198" s="56"/>
      <c r="E198" s="55">
        <v>450</v>
      </c>
      <c r="F198" s="55">
        <f t="shared" si="9"/>
        <v>0</v>
      </c>
    </row>
    <row r="199" spans="2:6" x14ac:dyDescent="0.2">
      <c r="B199" s="116" t="s">
        <v>149</v>
      </c>
      <c r="C199" s="116"/>
      <c r="D199" s="56"/>
      <c r="E199" s="55">
        <v>350</v>
      </c>
      <c r="F199" s="55">
        <f t="shared" si="9"/>
        <v>0</v>
      </c>
    </row>
    <row r="200" spans="2:6" x14ac:dyDescent="0.2">
      <c r="B200" s="116" t="s">
        <v>150</v>
      </c>
      <c r="C200" s="116"/>
      <c r="D200" s="56"/>
      <c r="E200" s="55">
        <v>350</v>
      </c>
      <c r="F200" s="55">
        <f t="shared" si="9"/>
        <v>0</v>
      </c>
    </row>
    <row r="201" spans="2:6" x14ac:dyDescent="0.2">
      <c r="B201" s="116" t="s">
        <v>151</v>
      </c>
      <c r="C201" s="116"/>
      <c r="D201" s="56"/>
      <c r="E201" s="55">
        <v>35</v>
      </c>
      <c r="F201" s="55">
        <f t="shared" si="9"/>
        <v>0</v>
      </c>
    </row>
    <row r="202" spans="2:6" x14ac:dyDescent="0.2">
      <c r="B202" s="152" t="s">
        <v>152</v>
      </c>
      <c r="C202" s="150"/>
      <c r="D202" s="56"/>
      <c r="E202" s="55"/>
      <c r="F202" s="55"/>
    </row>
    <row r="203" spans="2:6" x14ac:dyDescent="0.2">
      <c r="B203" s="77"/>
      <c r="C203" s="77"/>
    </row>
    <row r="204" spans="2:6" x14ac:dyDescent="0.2">
      <c r="B204" s="117" t="s">
        <v>94</v>
      </c>
      <c r="C204" s="117"/>
      <c r="D204" s="97"/>
      <c r="E204" s="97"/>
      <c r="F204" s="97"/>
    </row>
    <row r="205" spans="2:6" x14ac:dyDescent="0.2">
      <c r="B205" s="146" t="s">
        <v>153</v>
      </c>
      <c r="C205" s="146"/>
      <c r="D205" s="75" t="s">
        <v>88</v>
      </c>
      <c r="E205" s="82" t="s">
        <v>128</v>
      </c>
      <c r="F205" s="47" t="s">
        <v>31</v>
      </c>
    </row>
    <row r="206" spans="2:6" ht="12.75" customHeight="1" x14ac:dyDescent="0.2">
      <c r="B206" s="116" t="s">
        <v>99</v>
      </c>
      <c r="C206" s="116"/>
      <c r="D206" s="56"/>
      <c r="E206" s="55">
        <v>450</v>
      </c>
      <c r="F206" s="55">
        <f t="shared" ref="F206:F213" si="10">D206*E206</f>
        <v>0</v>
      </c>
    </row>
    <row r="207" spans="2:6" ht="12.75" customHeight="1" x14ac:dyDescent="0.2">
      <c r="B207" s="116" t="s">
        <v>100</v>
      </c>
      <c r="C207" s="116"/>
      <c r="D207" s="56"/>
      <c r="E207" s="55">
        <v>350</v>
      </c>
      <c r="F207" s="55">
        <f t="shared" si="10"/>
        <v>0</v>
      </c>
    </row>
    <row r="208" spans="2:6" ht="12.75" customHeight="1" x14ac:dyDescent="0.2">
      <c r="B208" s="116" t="s">
        <v>154</v>
      </c>
      <c r="C208" s="116"/>
      <c r="D208" s="56"/>
      <c r="E208" s="55">
        <v>300</v>
      </c>
      <c r="F208" s="55">
        <f t="shared" si="10"/>
        <v>0</v>
      </c>
    </row>
    <row r="209" spans="2:6" ht="12.75" customHeight="1" x14ac:dyDescent="0.2">
      <c r="B209" s="116" t="s">
        <v>155</v>
      </c>
      <c r="C209" s="116"/>
      <c r="D209" s="56"/>
      <c r="E209" s="55">
        <v>300</v>
      </c>
      <c r="F209" s="55">
        <f t="shared" si="10"/>
        <v>0</v>
      </c>
    </row>
    <row r="210" spans="2:6" ht="12.75" customHeight="1" x14ac:dyDescent="0.2">
      <c r="B210" s="116" t="s">
        <v>156</v>
      </c>
      <c r="C210" s="116"/>
      <c r="D210" s="56"/>
      <c r="E210" s="55">
        <v>450</v>
      </c>
      <c r="F210" s="55">
        <f t="shared" si="10"/>
        <v>0</v>
      </c>
    </row>
    <row r="211" spans="2:6" ht="12.75" customHeight="1" x14ac:dyDescent="0.2">
      <c r="B211" s="116" t="s">
        <v>157</v>
      </c>
      <c r="C211" s="116"/>
      <c r="D211" s="56"/>
      <c r="E211" s="55">
        <v>270</v>
      </c>
      <c r="F211" s="55">
        <f t="shared" si="10"/>
        <v>0</v>
      </c>
    </row>
    <row r="212" spans="2:6" ht="12.75" customHeight="1" x14ac:dyDescent="0.2">
      <c r="B212" s="116" t="s">
        <v>158</v>
      </c>
      <c r="C212" s="116"/>
      <c r="D212" s="56"/>
      <c r="E212" s="55">
        <v>375</v>
      </c>
      <c r="F212" s="55">
        <f t="shared" si="10"/>
        <v>0</v>
      </c>
    </row>
    <row r="213" spans="2:6" ht="12.75" customHeight="1" x14ac:dyDescent="0.2">
      <c r="B213" s="116" t="s">
        <v>121</v>
      </c>
      <c r="C213" s="116"/>
      <c r="D213" s="56"/>
      <c r="E213" s="55">
        <v>480</v>
      </c>
      <c r="F213" s="55">
        <f t="shared" si="10"/>
        <v>0</v>
      </c>
    </row>
    <row r="214" spans="2:6" x14ac:dyDescent="0.2">
      <c r="B214" s="145" t="s">
        <v>97</v>
      </c>
      <c r="C214" s="145"/>
      <c r="D214" s="69"/>
      <c r="E214" s="55">
        <v>1245</v>
      </c>
      <c r="F214" s="55">
        <f>D214*E214</f>
        <v>0</v>
      </c>
    </row>
    <row r="215" spans="2:6" x14ac:dyDescent="0.2">
      <c r="B215" s="116" t="s">
        <v>98</v>
      </c>
      <c r="C215" s="116"/>
      <c r="D215" s="56"/>
      <c r="E215" s="55">
        <v>1200</v>
      </c>
      <c r="F215" s="55">
        <f>D215*E215</f>
        <v>0</v>
      </c>
    </row>
    <row r="216" spans="2:6" x14ac:dyDescent="0.2">
      <c r="B216" s="150" t="s">
        <v>122</v>
      </c>
      <c r="C216" s="150"/>
      <c r="D216" s="56"/>
      <c r="E216" s="55"/>
      <c r="F216" s="55"/>
    </row>
    <row r="217" spans="2:6" x14ac:dyDescent="0.2">
      <c r="B217" s="93"/>
      <c r="C217" s="93"/>
      <c r="D217" s="88"/>
      <c r="E217" s="10"/>
      <c r="F217" s="10"/>
    </row>
    <row r="218" spans="2:6" x14ac:dyDescent="0.2">
      <c r="B218" s="147" t="s">
        <v>123</v>
      </c>
      <c r="C218" s="148"/>
      <c r="D218" s="97"/>
      <c r="E218" s="97"/>
      <c r="F218" s="97"/>
    </row>
    <row r="219" spans="2:6" x14ac:dyDescent="0.2">
      <c r="B219" s="146" t="s">
        <v>124</v>
      </c>
      <c r="C219" s="146"/>
      <c r="D219" s="75" t="s">
        <v>88</v>
      </c>
      <c r="E219" s="82" t="s">
        <v>31</v>
      </c>
      <c r="F219" s="47" t="s">
        <v>31</v>
      </c>
    </row>
    <row r="220" spans="2:6" x14ac:dyDescent="0.2">
      <c r="B220" s="145" t="s">
        <v>125</v>
      </c>
      <c r="C220" s="145"/>
      <c r="D220" s="69"/>
      <c r="E220" s="55">
        <v>7000</v>
      </c>
      <c r="F220" s="55">
        <f t="shared" ref="F220:F225" si="11">D220*E220</f>
        <v>0</v>
      </c>
    </row>
    <row r="221" spans="2:6" x14ac:dyDescent="0.2">
      <c r="B221" s="149" t="s">
        <v>159</v>
      </c>
      <c r="C221" s="116"/>
      <c r="D221" s="69"/>
      <c r="E221" s="55">
        <v>2000</v>
      </c>
      <c r="F221" s="109">
        <f t="shared" si="11"/>
        <v>0</v>
      </c>
    </row>
    <row r="222" spans="2:6" ht="12.75" customHeight="1" x14ac:dyDescent="0.2">
      <c r="B222" s="149" t="s">
        <v>160</v>
      </c>
      <c r="C222" s="116"/>
      <c r="D222" s="56"/>
      <c r="E222" s="55">
        <v>13000</v>
      </c>
      <c r="F222" s="109">
        <f t="shared" si="11"/>
        <v>0</v>
      </c>
    </row>
    <row r="223" spans="2:6" x14ac:dyDescent="0.2">
      <c r="B223" s="149" t="s">
        <v>161</v>
      </c>
      <c r="C223" s="116"/>
      <c r="D223" s="56"/>
      <c r="E223" s="55">
        <v>17000</v>
      </c>
      <c r="F223" s="109">
        <f t="shared" si="11"/>
        <v>0</v>
      </c>
    </row>
    <row r="224" spans="2:6" x14ac:dyDescent="0.2">
      <c r="B224" s="116" t="s">
        <v>126</v>
      </c>
      <c r="C224" s="116"/>
      <c r="D224" s="56"/>
      <c r="E224" s="55">
        <v>17500</v>
      </c>
      <c r="F224" s="55">
        <f t="shared" si="11"/>
        <v>0</v>
      </c>
    </row>
    <row r="225" spans="2:6" x14ac:dyDescent="0.2">
      <c r="B225" s="150" t="s">
        <v>162</v>
      </c>
      <c r="C225" s="150"/>
      <c r="D225" s="56"/>
      <c r="E225" s="55">
        <v>6250</v>
      </c>
      <c r="F225" s="55">
        <f t="shared" si="11"/>
        <v>0</v>
      </c>
    </row>
    <row r="226" spans="2:6" x14ac:dyDescent="0.2">
      <c r="B226" s="116"/>
      <c r="C226" s="116"/>
      <c r="D226" s="56"/>
      <c r="E226" s="55"/>
      <c r="F226" s="55"/>
    </row>
    <row r="227" spans="2:6" x14ac:dyDescent="0.2">
      <c r="B227" s="150" t="s">
        <v>127</v>
      </c>
      <c r="C227" s="150"/>
      <c r="D227" s="56"/>
      <c r="E227" s="55"/>
      <c r="F227" s="55"/>
    </row>
    <row r="228" spans="2:6" x14ac:dyDescent="0.2">
      <c r="B228" s="93"/>
      <c r="C228" s="93"/>
      <c r="D228" s="88"/>
      <c r="E228" s="10"/>
      <c r="F228" s="55"/>
    </row>
    <row r="230" spans="2:6" ht="12.75" customHeight="1" x14ac:dyDescent="0.2">
      <c r="C230" s="8"/>
      <c r="D230" s="8"/>
      <c r="E230" s="8"/>
      <c r="F230" s="75" t="s">
        <v>89</v>
      </c>
    </row>
    <row r="231" spans="2:6" ht="12.75" customHeight="1" x14ac:dyDescent="0.2">
      <c r="B231" s="110" t="s">
        <v>9</v>
      </c>
      <c r="C231" s="111"/>
      <c r="D231" s="111"/>
      <c r="E231" s="112"/>
      <c r="F231" s="76">
        <f>SUM(F168:F228)</f>
        <v>0</v>
      </c>
    </row>
    <row r="233" spans="2:6" ht="12.75" customHeight="1" x14ac:dyDescent="0.2">
      <c r="B233" s="138" t="s">
        <v>90</v>
      </c>
      <c r="C233" s="139"/>
      <c r="D233" s="139"/>
      <c r="E233" s="139"/>
      <c r="F233" s="140"/>
    </row>
    <row r="234" spans="2:6" x14ac:dyDescent="0.2">
      <c r="B234" s="141"/>
      <c r="C234" s="142"/>
      <c r="D234" s="142"/>
      <c r="E234" s="142"/>
      <c r="F234" s="143"/>
    </row>
    <row r="236" spans="2:6" ht="12.75" customHeight="1" x14ac:dyDescent="0.2">
      <c r="B236" s="138" t="s">
        <v>91</v>
      </c>
      <c r="C236" s="139"/>
      <c r="D236" s="139"/>
      <c r="E236" s="139"/>
      <c r="F236" s="140"/>
    </row>
    <row r="237" spans="2:6" x14ac:dyDescent="0.2">
      <c r="B237" s="141"/>
      <c r="C237" s="142"/>
      <c r="D237" s="142"/>
      <c r="E237" s="142"/>
      <c r="F237" s="143"/>
    </row>
    <row r="260" spans="11:11" ht="30.75" customHeight="1" x14ac:dyDescent="0.2"/>
    <row r="266" spans="11:11" x14ac:dyDescent="0.2">
      <c r="K266" s="105"/>
    </row>
    <row r="267" spans="11:11" x14ac:dyDescent="0.2">
      <c r="K267" s="43"/>
    </row>
    <row r="268" spans="11:11" x14ac:dyDescent="0.2">
      <c r="K268" s="106"/>
    </row>
    <row r="269" spans="11:11" x14ac:dyDescent="0.2">
      <c r="K269" s="106"/>
    </row>
    <row r="270" spans="11:11" x14ac:dyDescent="0.2">
      <c r="K270" s="106"/>
    </row>
    <row r="271" spans="11:11" x14ac:dyDescent="0.2">
      <c r="K271" s="106"/>
    </row>
    <row r="272" spans="11:11" x14ac:dyDescent="0.2">
      <c r="K272" s="106"/>
    </row>
    <row r="273" spans="11:11" x14ac:dyDescent="0.2">
      <c r="K273" s="106"/>
    </row>
    <row r="274" spans="11:11" x14ac:dyDescent="0.2">
      <c r="K274" s="106"/>
    </row>
    <row r="275" spans="11:11" x14ac:dyDescent="0.2">
      <c r="K275" s="44"/>
    </row>
    <row r="289" ht="21.75" customHeight="1" x14ac:dyDescent="0.2"/>
    <row r="290" ht="12.75" customHeight="1" x14ac:dyDescent="0.2"/>
    <row r="353" spans="1:1" x14ac:dyDescent="0.2">
      <c r="A353" s="1" t="s">
        <v>8</v>
      </c>
    </row>
  </sheetData>
  <customSheetViews>
    <customSheetView guid="{31F4C8C3-EA00-41D9-95D3-54FDA0E5CF89}" showRuler="0">
      <selection activeCell="D19" sqref="D19:E24"/>
      <pageMargins left="0.75" right="0.75" top="1" bottom="1" header="0" footer="0"/>
      <pageSetup paperSize="9" orientation="portrait" r:id="rId1"/>
      <headerFooter alignWithMargins="0"/>
    </customSheetView>
  </customSheetViews>
  <mergeCells count="80">
    <mergeCell ref="B178:C178"/>
    <mergeCell ref="B179:C179"/>
    <mergeCell ref="B180:C180"/>
    <mergeCell ref="B181:C181"/>
    <mergeCell ref="B213:C213"/>
    <mergeCell ref="B208:C208"/>
    <mergeCell ref="B209:C209"/>
    <mergeCell ref="B210:C210"/>
    <mergeCell ref="B211:C211"/>
    <mergeCell ref="B212:C212"/>
    <mergeCell ref="B200:C200"/>
    <mergeCell ref="B201:C201"/>
    <mergeCell ref="B202:C202"/>
    <mergeCell ref="B206:C206"/>
    <mergeCell ref="B207:C207"/>
    <mergeCell ref="B195:C195"/>
    <mergeCell ref="B196:C196"/>
    <mergeCell ref="B197:C197"/>
    <mergeCell ref="B198:C198"/>
    <mergeCell ref="B199:C199"/>
    <mergeCell ref="B175:C175"/>
    <mergeCell ref="B216:C216"/>
    <mergeCell ref="B225:C225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218:C218"/>
    <mergeCell ref="B219:C219"/>
    <mergeCell ref="B220:C220"/>
    <mergeCell ref="B222:C222"/>
    <mergeCell ref="B224:C224"/>
    <mergeCell ref="B227:C227"/>
    <mergeCell ref="B221:C221"/>
    <mergeCell ref="B223:C223"/>
    <mergeCell ref="B236:F237"/>
    <mergeCell ref="B233:F234"/>
    <mergeCell ref="B231:E231"/>
    <mergeCell ref="B171:C171"/>
    <mergeCell ref="B172:C172"/>
    <mergeCell ref="B173:C173"/>
    <mergeCell ref="B174:C174"/>
    <mergeCell ref="B214:C214"/>
    <mergeCell ref="B215:C215"/>
    <mergeCell ref="B176:C176"/>
    <mergeCell ref="B204:C204"/>
    <mergeCell ref="B205:C205"/>
    <mergeCell ref="B226:C226"/>
    <mergeCell ref="B3:C3"/>
    <mergeCell ref="B5:D6"/>
    <mergeCell ref="B7:D8"/>
    <mergeCell ref="B9:D10"/>
    <mergeCell ref="B11:D12"/>
    <mergeCell ref="B13:D14"/>
    <mergeCell ref="E5:F6"/>
    <mergeCell ref="E9:F10"/>
    <mergeCell ref="E11:F12"/>
    <mergeCell ref="E13:F14"/>
    <mergeCell ref="E7:F8"/>
    <mergeCell ref="B16:F16"/>
    <mergeCell ref="B17:F17"/>
    <mergeCell ref="B18:F18"/>
    <mergeCell ref="B21:F21"/>
    <mergeCell ref="B19:F19"/>
    <mergeCell ref="B20:F20"/>
    <mergeCell ref="B154:E154"/>
    <mergeCell ref="B119:F119"/>
    <mergeCell ref="B156:E156"/>
    <mergeCell ref="B169:C169"/>
    <mergeCell ref="B166:C166"/>
    <mergeCell ref="B167:C167"/>
    <mergeCell ref="B168:C168"/>
  </mergeCells>
  <phoneticPr fontId="0" type="noConversion"/>
  <hyperlinks>
    <hyperlink ref="B20:F20" r:id="rId2" display="Dpwnload trade show cataloque as PDF"/>
  </hyperlinks>
  <pageMargins left="0.55118110236220474" right="0.55118110236220474" top="0.39370078740157483" bottom="0.27559055118110237" header="0" footer="0"/>
  <pageSetup paperSize="9" scale="62" fitToHeight="3" orientation="portrait" r:id="rId3"/>
  <headerFooter alignWithMargins="0">
    <oddFooter>&amp;L&amp;7&amp;K5F5F5F&amp;P.                               DGI-byen   •   Tietgensgade 65   •   1704 København V   •   T / 3329 8000   •   E / info@dgi-byen.dk   •   dgi-byen.dk &amp;R&amp;G</oddFooter>
  </headerFooter>
  <rowBreaks count="2" manualBreakCount="2">
    <brk id="89" max="7" man="1"/>
    <brk id="164" max="7" man="1"/>
  </rowBreaks>
  <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Ark1</vt:lpstr>
      <vt:lpstr>'Ark1'!Udskriftsområde</vt:lpstr>
      <vt:lpstr>'Ark1'!Udskriftstitler</vt:lpstr>
    </vt:vector>
  </TitlesOfParts>
  <Company>DGI-byen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Sohl</dc:creator>
  <cp:lastModifiedBy>Dorte Jørgensen</cp:lastModifiedBy>
  <cp:lastPrinted>2020-06-24T11:53:01Z</cp:lastPrinted>
  <dcterms:created xsi:type="dcterms:W3CDTF">2008-01-11T09:42:36Z</dcterms:created>
  <dcterms:modified xsi:type="dcterms:W3CDTF">2020-06-24T11:55:35Z</dcterms:modified>
</cp:coreProperties>
</file>